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8Расш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'8Расш'!$A$17:$M$193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'8Расш'!$A$1:$M$196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'8Расш'!$A$1:$M$196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1" i="1" l="1"/>
  <c r="H191" i="1"/>
  <c r="M191" i="1"/>
  <c r="M169" i="1" s="1"/>
  <c r="M34" i="1" s="1"/>
  <c r="K191" i="1"/>
  <c r="J191" i="1"/>
  <c r="J169" i="1" s="1"/>
  <c r="J34" i="1" s="1"/>
  <c r="I191" i="1"/>
  <c r="I169" i="1" s="1"/>
  <c r="I34" i="1" s="1"/>
  <c r="G191" i="1"/>
  <c r="F191" i="1"/>
  <c r="F169" i="1" s="1"/>
  <c r="F34" i="1" s="1"/>
  <c r="K169" i="1"/>
  <c r="K34" i="1" s="1"/>
  <c r="G169" i="1"/>
  <c r="G34" i="1" s="1"/>
  <c r="L121" i="1"/>
  <c r="L25" i="1" s="1"/>
  <c r="H121" i="1"/>
  <c r="H25" i="1" s="1"/>
  <c r="M121" i="1"/>
  <c r="M25" i="1" s="1"/>
  <c r="I121" i="1"/>
  <c r="I25" i="1" s="1"/>
  <c r="J121" i="1"/>
  <c r="J25" i="1" s="1"/>
  <c r="F121" i="1"/>
  <c r="F25" i="1" s="1"/>
  <c r="K121" i="1"/>
  <c r="G121" i="1"/>
  <c r="L109" i="1"/>
  <c r="L23" i="1" s="1"/>
  <c r="H109" i="1"/>
  <c r="H23" i="1" s="1"/>
  <c r="M109" i="1"/>
  <c r="M23" i="1" s="1"/>
  <c r="I109" i="1"/>
  <c r="I23" i="1" s="1"/>
  <c r="J109" i="1"/>
  <c r="J23" i="1" s="1"/>
  <c r="F109" i="1"/>
  <c r="F23" i="1" s="1"/>
  <c r="K109" i="1"/>
  <c r="K23" i="1" s="1"/>
  <c r="G109" i="1"/>
  <c r="G23" i="1" s="1"/>
  <c r="M106" i="1"/>
  <c r="L106" i="1"/>
  <c r="K106" i="1"/>
  <c r="J106" i="1"/>
  <c r="I106" i="1"/>
  <c r="H106" i="1"/>
  <c r="G106" i="1"/>
  <c r="F106" i="1"/>
  <c r="M103" i="1"/>
  <c r="L103" i="1"/>
  <c r="K103" i="1"/>
  <c r="J103" i="1"/>
  <c r="I103" i="1"/>
  <c r="H103" i="1"/>
  <c r="G103" i="1"/>
  <c r="F103" i="1"/>
  <c r="J99" i="1"/>
  <c r="F99" i="1"/>
  <c r="K99" i="1"/>
  <c r="G99" i="1"/>
  <c r="L99" i="1"/>
  <c r="H99" i="1"/>
  <c r="M99" i="1"/>
  <c r="I99" i="1"/>
  <c r="K91" i="1"/>
  <c r="K90" i="1" s="1"/>
  <c r="G91" i="1"/>
  <c r="G90" i="1" s="1"/>
  <c r="L91" i="1"/>
  <c r="L90" i="1" s="1"/>
  <c r="J91" i="1"/>
  <c r="J90" i="1" s="1"/>
  <c r="H91" i="1"/>
  <c r="H90" i="1" s="1"/>
  <c r="F91" i="1"/>
  <c r="F90" i="1" s="1"/>
  <c r="M91" i="1"/>
  <c r="M90" i="1" s="1"/>
  <c r="I91" i="1"/>
  <c r="I90" i="1" s="1"/>
  <c r="K83" i="1"/>
  <c r="K82" i="1" s="1"/>
  <c r="G83" i="1"/>
  <c r="G82" i="1" s="1"/>
  <c r="L83" i="1"/>
  <c r="L82" i="1" s="1"/>
  <c r="J83" i="1"/>
  <c r="J82" i="1" s="1"/>
  <c r="H83" i="1"/>
  <c r="H82" i="1" s="1"/>
  <c r="F83" i="1"/>
  <c r="F82" i="1" s="1"/>
  <c r="M83" i="1"/>
  <c r="M82" i="1" s="1"/>
  <c r="I83" i="1"/>
  <c r="I82" i="1" s="1"/>
  <c r="K75" i="1"/>
  <c r="K73" i="1" s="1"/>
  <c r="G75" i="1"/>
  <c r="G73" i="1" s="1"/>
  <c r="L75" i="1"/>
  <c r="L73" i="1" s="1"/>
  <c r="J75" i="1"/>
  <c r="J73" i="1" s="1"/>
  <c r="H75" i="1"/>
  <c r="H73" i="1" s="1"/>
  <c r="F75" i="1"/>
  <c r="F73" i="1" s="1"/>
  <c r="M75" i="1"/>
  <c r="M73" i="1" s="1"/>
  <c r="I75" i="1"/>
  <c r="I73" i="1" s="1"/>
  <c r="L71" i="1"/>
  <c r="J71" i="1"/>
  <c r="H71" i="1"/>
  <c r="F71" i="1"/>
  <c r="M71" i="1"/>
  <c r="K71" i="1"/>
  <c r="I71" i="1"/>
  <c r="G71" i="1"/>
  <c r="K67" i="1"/>
  <c r="K66" i="1" s="1"/>
  <c r="G67" i="1"/>
  <c r="G66" i="1" s="1"/>
  <c r="L67" i="1"/>
  <c r="L66" i="1" s="1"/>
  <c r="J67" i="1"/>
  <c r="J66" i="1" s="1"/>
  <c r="H67" i="1"/>
  <c r="H66" i="1" s="1"/>
  <c r="F67" i="1"/>
  <c r="F66" i="1" s="1"/>
  <c r="M67" i="1"/>
  <c r="M66" i="1" s="1"/>
  <c r="I67" i="1"/>
  <c r="I66" i="1" s="1"/>
  <c r="M64" i="1"/>
  <c r="K64" i="1"/>
  <c r="I64" i="1"/>
  <c r="G64" i="1"/>
  <c r="L64" i="1"/>
  <c r="J64" i="1"/>
  <c r="H64" i="1"/>
  <c r="F64" i="1"/>
  <c r="L61" i="1"/>
  <c r="L60" i="1" s="1"/>
  <c r="L59" i="1" s="1"/>
  <c r="J61" i="1"/>
  <c r="J60" i="1" s="1"/>
  <c r="J59" i="1" s="1"/>
  <c r="H61" i="1"/>
  <c r="H60" i="1" s="1"/>
  <c r="H59" i="1" s="1"/>
  <c r="F61" i="1"/>
  <c r="F60" i="1" s="1"/>
  <c r="F59" i="1" s="1"/>
  <c r="M61" i="1"/>
  <c r="M60" i="1" s="1"/>
  <c r="M59" i="1" s="1"/>
  <c r="K61" i="1"/>
  <c r="K60" i="1" s="1"/>
  <c r="I61" i="1"/>
  <c r="I60" i="1" s="1"/>
  <c r="I59" i="1" s="1"/>
  <c r="G61" i="1"/>
  <c r="G60" i="1" s="1"/>
  <c r="M56" i="1"/>
  <c r="L56" i="1"/>
  <c r="K56" i="1"/>
  <c r="J56" i="1"/>
  <c r="I56" i="1"/>
  <c r="H56" i="1"/>
  <c r="G56" i="1"/>
  <c r="F56" i="1"/>
  <c r="K47" i="1"/>
  <c r="G47" i="1"/>
  <c r="L47" i="1"/>
  <c r="L44" i="1" s="1"/>
  <c r="J47" i="1"/>
  <c r="H47" i="1"/>
  <c r="H44" i="1" s="1"/>
  <c r="F47" i="1"/>
  <c r="M47" i="1"/>
  <c r="M44" i="1" s="1"/>
  <c r="I47" i="1"/>
  <c r="J44" i="1"/>
  <c r="J43" i="1" s="1"/>
  <c r="F44" i="1"/>
  <c r="F43" i="1" s="1"/>
  <c r="K44" i="1"/>
  <c r="I44" i="1"/>
  <c r="I43" i="1" s="1"/>
  <c r="G44" i="1"/>
  <c r="M39" i="1"/>
  <c r="K39" i="1"/>
  <c r="J39" i="1"/>
  <c r="I39" i="1"/>
  <c r="G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K25" i="1"/>
  <c r="G25" i="1"/>
  <c r="M24" i="1"/>
  <c r="L24" i="1"/>
  <c r="K24" i="1"/>
  <c r="J24" i="1"/>
  <c r="I24" i="1"/>
  <c r="H24" i="1"/>
  <c r="G24" i="1"/>
  <c r="F24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H39" i="1" l="1"/>
  <c r="H169" i="1"/>
  <c r="H34" i="1" s="1"/>
  <c r="L39" i="1"/>
  <c r="L169" i="1"/>
  <c r="L34" i="1" s="1"/>
  <c r="G59" i="1"/>
  <c r="G43" i="1"/>
  <c r="J20" i="1"/>
  <c r="J19" i="1" s="1"/>
  <c r="J18" i="1" s="1"/>
  <c r="J42" i="1"/>
  <c r="J41" i="1" s="1"/>
  <c r="I42" i="1"/>
  <c r="I41" i="1" s="1"/>
  <c r="I20" i="1"/>
  <c r="I19" i="1" s="1"/>
  <c r="I18" i="1" s="1"/>
  <c r="L43" i="1"/>
  <c r="F20" i="1"/>
  <c r="F19" i="1" s="1"/>
  <c r="F18" i="1" s="1"/>
  <c r="F42" i="1"/>
  <c r="F41" i="1" s="1"/>
  <c r="M43" i="1"/>
  <c r="H43" i="1"/>
  <c r="K59" i="1"/>
  <c r="K43" i="1" s="1"/>
  <c r="K20" i="1" l="1"/>
  <c r="K19" i="1" s="1"/>
  <c r="K18" i="1" s="1"/>
  <c r="K42" i="1"/>
  <c r="K41" i="1" s="1"/>
  <c r="L42" i="1"/>
  <c r="L41" i="1" s="1"/>
  <c r="L20" i="1"/>
  <c r="L19" i="1" s="1"/>
  <c r="L18" i="1" s="1"/>
  <c r="M42" i="1"/>
  <c r="M41" i="1" s="1"/>
  <c r="M20" i="1"/>
  <c r="M19" i="1" s="1"/>
  <c r="M18" i="1" s="1"/>
  <c r="G20" i="1"/>
  <c r="G19" i="1" s="1"/>
  <c r="G18" i="1" s="1"/>
  <c r="G42" i="1"/>
  <c r="G41" i="1" s="1"/>
  <c r="H42" i="1"/>
  <c r="H41" i="1" s="1"/>
  <c r="H20" i="1"/>
  <c r="H19" i="1" s="1"/>
  <c r="H18" i="1" s="1"/>
</calcChain>
</file>

<file path=xl/sharedStrings.xml><?xml version="1.0" encoding="utf-8"?>
<sst xmlns="http://schemas.openxmlformats.org/spreadsheetml/2006/main" count="907" uniqueCount="351">
  <si>
    <t>Приложение  № 8</t>
  </si>
  <si>
    <t>к приказу Минэнерго России</t>
  </si>
  <si>
    <t>от « 25 »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</si>
  <si>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
 для присоединения потребителей отдельно по каждому центру питания напряжением 35 кВ и выше</t>
  </si>
  <si>
    <t>за 2024 год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</si>
  <si>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</si>
  <si>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</si>
  <si>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</si>
  <si>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</si>
  <si>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</si>
  <si>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</si>
  <si>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</si>
  <si>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</si>
  <si>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</si>
  <si>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</si>
  <si>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</si>
  <si>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</si>
  <si>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</si>
  <si>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</si>
  <si>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 на 01.01.2024 года</t>
  </si>
  <si>
    <t>факт на 01.01.2025 года</t>
  </si>
  <si>
    <t>факт 2023 года
(на 01.01.2024 года)</t>
  </si>
  <si>
    <t>факт 2024 года (на 01.01.2025 года)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</si>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</sst>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2" applyFont="1"/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vertical="center"/>
    </xf>
    <xf numFmtId="0" fontId="2" fillId="0" borderId="0" xfId="1" applyFont="1"/>
    <xf numFmtId="0" fontId="5" fillId="0" borderId="0" xfId="3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5" fillId="0" borderId="0" xfId="3" applyFont="1" applyAlignment="1">
      <alignment horizontal="center" vertical="center"/>
    </xf>
    <xf numFmtId="0" fontId="2" fillId="0" borderId="0" xfId="4" applyFont="1" applyAlignment="1">
      <alignment vertical="center" wrapText="1"/>
    </xf>
    <xf numFmtId="2" fontId="2" fillId="0" borderId="0" xfId="4" applyNumberFormat="1" applyFont="1" applyAlignment="1">
      <alignment vertical="center" wrapText="1"/>
    </xf>
    <xf numFmtId="0" fontId="8" fillId="0" borderId="0" xfId="4" applyFont="1"/>
    <xf numFmtId="0" fontId="5" fillId="2" borderId="1" xfId="3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10" fillId="0" borderId="0" xfId="4" applyFont="1"/>
    <xf numFmtId="0" fontId="2" fillId="0" borderId="1" xfId="4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1" fillId="0" borderId="0" xfId="4" applyFont="1"/>
    <xf numFmtId="0" fontId="5" fillId="2" borderId="1" xfId="3" applyFont="1" applyFill="1" applyBorder="1" applyAlignment="1">
      <alignment horizontal="left" vertical="top" wrapText="1"/>
    </xf>
    <xf numFmtId="2" fontId="12" fillId="0" borderId="1" xfId="5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>
      <alignment horizontal="center" vertical="center" wrapText="1"/>
    </xf>
    <xf numFmtId="2" fontId="13" fillId="0" borderId="1" xfId="4" applyNumberFormat="1" applyFont="1" applyFill="1" applyBorder="1" applyAlignment="1">
      <alignment horizontal="center" vertical="center" wrapText="1"/>
    </xf>
    <xf numFmtId="2" fontId="5" fillId="0" borderId="1" xfId="6" applyNumberFormat="1" applyFont="1" applyFill="1" applyBorder="1" applyAlignment="1">
      <alignment horizontal="center" vertical="center"/>
    </xf>
    <xf numFmtId="0" fontId="13" fillId="0" borderId="0" xfId="4" applyFont="1" applyBorder="1" applyAlignment="1">
      <alignment wrapText="1"/>
    </xf>
    <xf numFmtId="0" fontId="11" fillId="0" borderId="0" xfId="4" applyFont="1" applyBorder="1"/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10" xfId="7"/>
    <cellStyle name="Обычный 11 2" xfId="5"/>
    <cellStyle name="Обычный 18" xfId="6"/>
    <cellStyle name="Обычный 2" xfId="4"/>
    <cellStyle name="Обычный 3" xfId="1"/>
    <cellStyle name="Обычный 7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43;&#1086;&#1076;&#1086;&#1074;&#1086;&#1081;%20&#1086;&#1090;&#1095;&#1077;&#1090;%202024/&#1043;&#1086;&#1076;&#1086;&#1074;&#1086;&#1081;%20&#1086;&#1090;&#1095;&#1077;&#1090;%20&#1052;&#1069;%20&#1063;&#1069;%2020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95"/>
  <sheetViews>
    <sheetView tabSelected="1" showRuler="0" zoomScale="60" zoomScaleNormal="60" workbookViewId="0">
      <selection activeCell="F16" sqref="F16"/>
    </sheetView>
  </sheetViews>
  <sheetFormatPr defaultColWidth="9" defaultRowHeight="15.75" x14ac:dyDescent="0.25"/>
  <cols>
    <col min="1" max="1" width="10" style="3" customWidth="1"/>
    <col min="2" max="2" width="39.375" style="3" customWidth="1"/>
    <col min="3" max="3" width="18.25" style="3" customWidth="1"/>
    <col min="4" max="4" width="21.75" style="3" customWidth="1"/>
    <col min="5" max="5" width="29.375" style="3" customWidth="1"/>
    <col min="6" max="6" width="14.125" style="3" customWidth="1"/>
    <col min="7" max="7" width="13.375" style="3" customWidth="1"/>
    <col min="8" max="8" width="18" style="3" customWidth="1"/>
    <col min="9" max="9" width="16.5" style="3" customWidth="1"/>
    <col min="10" max="10" width="17" style="3" customWidth="1"/>
    <col min="11" max="11" width="19.5" style="3" customWidth="1"/>
    <col min="12" max="12" width="16.25" style="3" customWidth="1"/>
    <col min="13" max="13" width="16.625" style="3" customWidth="1"/>
    <col min="14" max="14" width="13.5" style="3" customWidth="1"/>
    <col min="15" max="15" width="8.25" style="3" customWidth="1"/>
    <col min="16" max="16" width="9.5" style="3" customWidth="1"/>
    <col min="17" max="17" width="10.125" style="3" customWidth="1"/>
    <col min="18" max="23" width="8.25" style="3" customWidth="1"/>
    <col min="24" max="24" width="12.75" style="3" customWidth="1"/>
    <col min="25" max="16384" width="9" style="3"/>
  </cols>
  <sheetData>
    <row r="1" spans="1:1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9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9" s="7" customFormat="1" ht="59.2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</row>
    <row r="5" spans="1:19" s="10" customFormat="1" ht="18.75" customHeight="1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</row>
    <row r="6" spans="1:19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9" s="10" customFormat="1" ht="18.75" customHeight="1" x14ac:dyDescent="0.3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</row>
    <row r="8" spans="1:19" s="14" customFormat="1" ht="15.75" customHeight="1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13"/>
      <c r="Q8" s="13"/>
      <c r="R8" s="13"/>
    </row>
    <row r="9" spans="1:19" s="14" customForma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9" s="14" customFormat="1" ht="18.75" x14ac:dyDescent="0.3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  <c r="O10" s="17"/>
      <c r="P10" s="17"/>
      <c r="Q10" s="17"/>
      <c r="R10" s="17"/>
    </row>
    <row r="11" spans="1:19" s="14" customFormat="1" ht="18.75" x14ac:dyDescent="0.3">
      <c r="R11" s="4"/>
    </row>
    <row r="12" spans="1:19" s="14" customFormat="1" ht="18.75" x14ac:dyDescent="0.25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20"/>
      <c r="P12" s="20"/>
      <c r="Q12" s="20"/>
      <c r="R12" s="20"/>
    </row>
    <row r="13" spans="1:19" s="14" customFormat="1" x14ac:dyDescent="0.25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13"/>
      <c r="O13" s="13"/>
      <c r="P13" s="13"/>
      <c r="Q13" s="13"/>
      <c r="R13" s="13"/>
    </row>
    <row r="14" spans="1:19" s="24" customFormat="1" x14ac:dyDescent="0.2">
      <c r="A14" s="22"/>
      <c r="B14" s="22"/>
      <c r="C14" s="22"/>
      <c r="D14" s="22"/>
      <c r="E14" s="22"/>
      <c r="F14" s="23"/>
      <c r="G14" s="23"/>
      <c r="H14" s="23"/>
      <c r="I14" s="23"/>
      <c r="J14" s="23"/>
      <c r="K14" s="23"/>
      <c r="L14" s="23"/>
      <c r="M14" s="23"/>
    </row>
    <row r="15" spans="1:19" s="27" customFormat="1" ht="90" customHeight="1" x14ac:dyDescent="0.2">
      <c r="A15" s="25" t="s">
        <v>10</v>
      </c>
      <c r="B15" s="25" t="s">
        <v>11</v>
      </c>
      <c r="C15" s="25" t="s">
        <v>12</v>
      </c>
      <c r="D15" s="26" t="s">
        <v>13</v>
      </c>
      <c r="E15" s="26" t="s">
        <v>14</v>
      </c>
      <c r="F15" s="26" t="s">
        <v>15</v>
      </c>
      <c r="G15" s="26"/>
      <c r="H15" s="26" t="s">
        <v>16</v>
      </c>
      <c r="I15" s="26"/>
      <c r="J15" s="26" t="s">
        <v>17</v>
      </c>
      <c r="K15" s="26"/>
      <c r="L15" s="26" t="s">
        <v>18</v>
      </c>
      <c r="M15" s="26"/>
    </row>
    <row r="16" spans="1:19" s="27" customFormat="1" ht="75.75" customHeight="1" x14ac:dyDescent="0.2">
      <c r="A16" s="25"/>
      <c r="B16" s="25"/>
      <c r="C16" s="25"/>
      <c r="D16" s="26"/>
      <c r="E16" s="26"/>
      <c r="F16" s="28" t="s">
        <v>19</v>
      </c>
      <c r="G16" s="28" t="s">
        <v>20</v>
      </c>
      <c r="H16" s="28" t="s">
        <v>21</v>
      </c>
      <c r="I16" s="28" t="s">
        <v>22</v>
      </c>
      <c r="J16" s="28" t="s">
        <v>21</v>
      </c>
      <c r="K16" s="28" t="s">
        <v>22</v>
      </c>
      <c r="L16" s="28" t="s">
        <v>21</v>
      </c>
      <c r="M16" s="28" t="s">
        <v>22</v>
      </c>
    </row>
    <row r="17" spans="1:13" s="30" customFormat="1" ht="16.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</row>
    <row r="18" spans="1:13" s="30" customFormat="1" ht="31.5" x14ac:dyDescent="0.25">
      <c r="A18" s="29">
        <v>0</v>
      </c>
      <c r="B18" s="31" t="s">
        <v>23</v>
      </c>
      <c r="C18" s="29" t="s">
        <v>24</v>
      </c>
      <c r="D18" s="29" t="s">
        <v>25</v>
      </c>
      <c r="E18" s="29" t="s">
        <v>26</v>
      </c>
      <c r="F18" s="32">
        <f>F19+F26+F34+F40</f>
        <v>245</v>
      </c>
      <c r="G18" s="32">
        <f t="shared" ref="G18:M18" si="0">G19+G26+G34+G40</f>
        <v>258</v>
      </c>
      <c r="H18" s="32">
        <f t="shared" si="0"/>
        <v>-19660</v>
      </c>
      <c r="I18" s="32">
        <f t="shared" si="0"/>
        <v>-58120</v>
      </c>
      <c r="J18" s="32">
        <f t="shared" si="0"/>
        <v>0</v>
      </c>
      <c r="K18" s="32">
        <f t="shared" si="0"/>
        <v>0</v>
      </c>
      <c r="L18" s="32">
        <f t="shared" si="0"/>
        <v>0</v>
      </c>
      <c r="M18" s="32">
        <f t="shared" si="0"/>
        <v>0</v>
      </c>
    </row>
    <row r="19" spans="1:13" s="30" customFormat="1" ht="63" x14ac:dyDescent="0.25">
      <c r="A19" s="29" t="s">
        <v>27</v>
      </c>
      <c r="B19" s="31" t="s">
        <v>28</v>
      </c>
      <c r="C19" s="29" t="s">
        <v>24</v>
      </c>
      <c r="D19" s="29" t="s">
        <v>25</v>
      </c>
      <c r="E19" s="29" t="s">
        <v>26</v>
      </c>
      <c r="F19" s="32">
        <f>F20+F21+F22+F23+F24+F25</f>
        <v>245</v>
      </c>
      <c r="G19" s="32">
        <f t="shared" ref="G19:M19" si="1">G20+G21+G22+G23+G24+G25</f>
        <v>258</v>
      </c>
      <c r="H19" s="32">
        <f t="shared" si="1"/>
        <v>-19660</v>
      </c>
      <c r="I19" s="32">
        <f t="shared" si="1"/>
        <v>-58120</v>
      </c>
      <c r="J19" s="32">
        <f t="shared" si="1"/>
        <v>0</v>
      </c>
      <c r="K19" s="32">
        <f t="shared" si="1"/>
        <v>0</v>
      </c>
      <c r="L19" s="32">
        <f t="shared" si="1"/>
        <v>0</v>
      </c>
      <c r="M19" s="32">
        <f t="shared" si="1"/>
        <v>0</v>
      </c>
    </row>
    <row r="20" spans="1:13" s="30" customFormat="1" ht="16.5" x14ac:dyDescent="0.25">
      <c r="A20" s="29" t="s">
        <v>29</v>
      </c>
      <c r="B20" s="31" t="s">
        <v>30</v>
      </c>
      <c r="C20" s="29" t="s">
        <v>24</v>
      </c>
      <c r="D20" s="29" t="s">
        <v>25</v>
      </c>
      <c r="E20" s="29" t="s">
        <v>26</v>
      </c>
      <c r="F20" s="33">
        <f>F43</f>
        <v>245</v>
      </c>
      <c r="G20" s="33">
        <f t="shared" ref="G20:M20" si="2">G43</f>
        <v>258</v>
      </c>
      <c r="H20" s="33">
        <f t="shared" si="2"/>
        <v>-19660</v>
      </c>
      <c r="I20" s="33">
        <f t="shared" si="2"/>
        <v>-58120</v>
      </c>
      <c r="J20" s="33">
        <f t="shared" si="2"/>
        <v>0</v>
      </c>
      <c r="K20" s="33">
        <f t="shared" si="2"/>
        <v>0</v>
      </c>
      <c r="L20" s="33">
        <f t="shared" si="2"/>
        <v>0</v>
      </c>
      <c r="M20" s="33">
        <f t="shared" si="2"/>
        <v>0</v>
      </c>
    </row>
    <row r="21" spans="1:13" s="30" customFormat="1" ht="31.5" x14ac:dyDescent="0.25">
      <c r="A21" s="29" t="s">
        <v>31</v>
      </c>
      <c r="B21" s="31" t="s">
        <v>32</v>
      </c>
      <c r="C21" s="29" t="s">
        <v>24</v>
      </c>
      <c r="D21" s="29" t="s">
        <v>25</v>
      </c>
      <c r="E21" s="29" t="s">
        <v>26</v>
      </c>
      <c r="F21" s="33">
        <f>F81</f>
        <v>0</v>
      </c>
      <c r="G21" s="33">
        <f t="shared" ref="G21:M21" si="3">G81</f>
        <v>0</v>
      </c>
      <c r="H21" s="33">
        <f t="shared" si="3"/>
        <v>0</v>
      </c>
      <c r="I21" s="33">
        <f t="shared" si="3"/>
        <v>0</v>
      </c>
      <c r="J21" s="33">
        <f t="shared" si="3"/>
        <v>0</v>
      </c>
      <c r="K21" s="33">
        <f t="shared" si="3"/>
        <v>0</v>
      </c>
      <c r="L21" s="33">
        <f t="shared" si="3"/>
        <v>0</v>
      </c>
      <c r="M21" s="33">
        <f t="shared" si="3"/>
        <v>0</v>
      </c>
    </row>
    <row r="22" spans="1:13" s="30" customFormat="1" ht="63" x14ac:dyDescent="0.25">
      <c r="A22" s="29" t="s">
        <v>33</v>
      </c>
      <c r="B22" s="31" t="s">
        <v>34</v>
      </c>
      <c r="C22" s="29" t="s">
        <v>24</v>
      </c>
      <c r="D22" s="29" t="s">
        <v>25</v>
      </c>
      <c r="E22" s="29" t="s">
        <v>26</v>
      </c>
      <c r="F22" s="33">
        <f>F106</f>
        <v>0</v>
      </c>
      <c r="G22" s="33">
        <f t="shared" ref="G22:M22" si="4">G106</f>
        <v>0</v>
      </c>
      <c r="H22" s="33">
        <f t="shared" si="4"/>
        <v>0</v>
      </c>
      <c r="I22" s="33">
        <f t="shared" si="4"/>
        <v>0</v>
      </c>
      <c r="J22" s="33">
        <f t="shared" si="4"/>
        <v>0</v>
      </c>
      <c r="K22" s="33">
        <f t="shared" si="4"/>
        <v>0</v>
      </c>
      <c r="L22" s="33">
        <f t="shared" si="4"/>
        <v>0</v>
      </c>
      <c r="M22" s="33">
        <f t="shared" si="4"/>
        <v>0</v>
      </c>
    </row>
    <row r="23" spans="1:13" s="30" customFormat="1" ht="31.5" x14ac:dyDescent="0.25">
      <c r="A23" s="29" t="s">
        <v>35</v>
      </c>
      <c r="B23" s="31" t="s">
        <v>36</v>
      </c>
      <c r="C23" s="29" t="s">
        <v>24</v>
      </c>
      <c r="D23" s="29" t="s">
        <v>25</v>
      </c>
      <c r="E23" s="29" t="s">
        <v>26</v>
      </c>
      <c r="F23" s="33">
        <f t="shared" ref="F23:M23" si="5">F109</f>
        <v>0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</row>
    <row r="24" spans="1:13" s="30" customFormat="1" ht="47.25" x14ac:dyDescent="0.25">
      <c r="A24" s="29" t="s">
        <v>37</v>
      </c>
      <c r="B24" s="31" t="s">
        <v>38</v>
      </c>
      <c r="C24" s="29" t="s">
        <v>24</v>
      </c>
      <c r="D24" s="29" t="s">
        <v>25</v>
      </c>
      <c r="E24" s="29" t="s">
        <v>26</v>
      </c>
      <c r="F24" s="33">
        <f t="shared" ref="F24:M25" si="6">F120</f>
        <v>0</v>
      </c>
      <c r="G24" s="33">
        <f t="shared" si="6"/>
        <v>0</v>
      </c>
      <c r="H24" s="33">
        <f t="shared" si="6"/>
        <v>0</v>
      </c>
      <c r="I24" s="33">
        <f t="shared" si="6"/>
        <v>0</v>
      </c>
      <c r="J24" s="33">
        <f t="shared" si="6"/>
        <v>0</v>
      </c>
      <c r="K24" s="33">
        <f t="shared" si="6"/>
        <v>0</v>
      </c>
      <c r="L24" s="33">
        <f t="shared" si="6"/>
        <v>0</v>
      </c>
      <c r="M24" s="33">
        <f t="shared" si="6"/>
        <v>0</v>
      </c>
    </row>
    <row r="25" spans="1:13" s="30" customFormat="1" ht="16.5" x14ac:dyDescent="0.25">
      <c r="A25" s="29" t="s">
        <v>39</v>
      </c>
      <c r="B25" s="31" t="s">
        <v>40</v>
      </c>
      <c r="C25" s="29" t="s">
        <v>24</v>
      </c>
      <c r="D25" s="29" t="s">
        <v>25</v>
      </c>
      <c r="E25" s="29" t="s">
        <v>26</v>
      </c>
      <c r="F25" s="33">
        <f t="shared" si="6"/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</row>
    <row r="26" spans="1:13" s="30" customFormat="1" ht="47.25" x14ac:dyDescent="0.25">
      <c r="A26" s="29" t="s">
        <v>41</v>
      </c>
      <c r="B26" s="31" t="s">
        <v>42</v>
      </c>
      <c r="C26" s="29" t="s">
        <v>24</v>
      </c>
      <c r="D26" s="29" t="s">
        <v>25</v>
      </c>
      <c r="E26" s="29" t="s">
        <v>26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</row>
    <row r="27" spans="1:13" s="30" customFormat="1" ht="31.5" x14ac:dyDescent="0.25">
      <c r="A27" s="29" t="s">
        <v>43</v>
      </c>
      <c r="B27" s="31" t="s">
        <v>44</v>
      </c>
      <c r="C27" s="29" t="s">
        <v>24</v>
      </c>
      <c r="D27" s="29" t="s">
        <v>25</v>
      </c>
      <c r="E27" s="29" t="s">
        <v>26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</row>
    <row r="28" spans="1:13" s="30" customFormat="1" ht="16.5" x14ac:dyDescent="0.25">
      <c r="A28" s="29" t="s">
        <v>45</v>
      </c>
      <c r="B28" s="31" t="s">
        <v>46</v>
      </c>
      <c r="C28" s="29" t="s">
        <v>24</v>
      </c>
      <c r="D28" s="29" t="s">
        <v>25</v>
      </c>
      <c r="E28" s="29" t="s">
        <v>26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</row>
    <row r="29" spans="1:13" s="30" customFormat="1" ht="31.5" x14ac:dyDescent="0.25">
      <c r="A29" s="29" t="s">
        <v>47</v>
      </c>
      <c r="B29" s="31" t="s">
        <v>48</v>
      </c>
      <c r="C29" s="29" t="s">
        <v>24</v>
      </c>
      <c r="D29" s="29" t="s">
        <v>25</v>
      </c>
      <c r="E29" s="29" t="s">
        <v>26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</row>
    <row r="30" spans="1:13" s="30" customFormat="1" ht="47.25" x14ac:dyDescent="0.25">
      <c r="A30" s="29" t="s">
        <v>49</v>
      </c>
      <c r="B30" s="31" t="s">
        <v>50</v>
      </c>
      <c r="C30" s="29" t="s">
        <v>24</v>
      </c>
      <c r="D30" s="29" t="s">
        <v>25</v>
      </c>
      <c r="E30" s="29" t="s">
        <v>26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</row>
    <row r="31" spans="1:13" s="30" customFormat="1" ht="16.5" x14ac:dyDescent="0.25">
      <c r="A31" s="29" t="s">
        <v>51</v>
      </c>
      <c r="B31" s="31" t="s">
        <v>52</v>
      </c>
      <c r="C31" s="29" t="s">
        <v>24</v>
      </c>
      <c r="D31" s="29" t="s">
        <v>25</v>
      </c>
      <c r="E31" s="29" t="s">
        <v>26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s="30" customFormat="1" ht="47.25" x14ac:dyDescent="0.25">
      <c r="A32" s="29" t="s">
        <v>53</v>
      </c>
      <c r="B32" s="31" t="s">
        <v>38</v>
      </c>
      <c r="C32" s="29" t="s">
        <v>24</v>
      </c>
      <c r="D32" s="29" t="s">
        <v>25</v>
      </c>
      <c r="E32" s="29" t="s">
        <v>26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</row>
    <row r="33" spans="1:13" s="30" customFormat="1" ht="16.5" x14ac:dyDescent="0.25">
      <c r="A33" s="29" t="s">
        <v>54</v>
      </c>
      <c r="B33" s="31" t="s">
        <v>40</v>
      </c>
      <c r="C33" s="29" t="s">
        <v>24</v>
      </c>
      <c r="D33" s="29" t="s">
        <v>25</v>
      </c>
      <c r="E33" s="29" t="s">
        <v>26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</row>
    <row r="34" spans="1:13" s="30" customFormat="1" ht="78.75" x14ac:dyDescent="0.25">
      <c r="A34" s="29" t="s">
        <v>55</v>
      </c>
      <c r="B34" s="31" t="s">
        <v>56</v>
      </c>
      <c r="C34" s="29" t="s">
        <v>24</v>
      </c>
      <c r="D34" s="29" t="s">
        <v>25</v>
      </c>
      <c r="E34" s="29" t="s">
        <v>26</v>
      </c>
      <c r="F34" s="33">
        <f>F169</f>
        <v>0</v>
      </c>
      <c r="G34" s="33">
        <f t="shared" ref="G34:M35" si="7">G169</f>
        <v>0</v>
      </c>
      <c r="H34" s="33">
        <f t="shared" si="7"/>
        <v>0</v>
      </c>
      <c r="I34" s="33">
        <f t="shared" si="7"/>
        <v>0</v>
      </c>
      <c r="J34" s="33">
        <f t="shared" si="7"/>
        <v>0</v>
      </c>
      <c r="K34" s="33">
        <f t="shared" si="7"/>
        <v>0</v>
      </c>
      <c r="L34" s="33">
        <f t="shared" si="7"/>
        <v>0</v>
      </c>
      <c r="M34" s="33">
        <f t="shared" si="7"/>
        <v>0</v>
      </c>
    </row>
    <row r="35" spans="1:13" s="30" customFormat="1" ht="16.5" x14ac:dyDescent="0.25">
      <c r="A35" s="29" t="s">
        <v>57</v>
      </c>
      <c r="B35" s="31" t="s">
        <v>46</v>
      </c>
      <c r="C35" s="29" t="s">
        <v>24</v>
      </c>
      <c r="D35" s="29" t="s">
        <v>25</v>
      </c>
      <c r="E35" s="29" t="s">
        <v>26</v>
      </c>
      <c r="F35" s="33">
        <f>F170</f>
        <v>0</v>
      </c>
      <c r="G35" s="33">
        <f t="shared" si="7"/>
        <v>0</v>
      </c>
      <c r="H35" s="33">
        <f t="shared" si="7"/>
        <v>0</v>
      </c>
      <c r="I35" s="33">
        <f t="shared" si="7"/>
        <v>0</v>
      </c>
      <c r="J35" s="33">
        <f t="shared" si="7"/>
        <v>0</v>
      </c>
      <c r="K35" s="33">
        <f t="shared" si="7"/>
        <v>0</v>
      </c>
      <c r="L35" s="33">
        <f t="shared" si="7"/>
        <v>0</v>
      </c>
      <c r="M35" s="33">
        <f t="shared" si="7"/>
        <v>0</v>
      </c>
    </row>
    <row r="36" spans="1:13" s="30" customFormat="1" ht="31.5" x14ac:dyDescent="0.25">
      <c r="A36" s="29" t="s">
        <v>58</v>
      </c>
      <c r="B36" s="31" t="s">
        <v>59</v>
      </c>
      <c r="C36" s="29" t="s">
        <v>24</v>
      </c>
      <c r="D36" s="29" t="s">
        <v>25</v>
      </c>
      <c r="E36" s="29" t="s">
        <v>26</v>
      </c>
      <c r="F36" s="33">
        <f>F176</f>
        <v>0</v>
      </c>
      <c r="G36" s="33">
        <f t="shared" ref="G36:M36" si="8">G176</f>
        <v>0</v>
      </c>
      <c r="H36" s="33">
        <f t="shared" si="8"/>
        <v>0</v>
      </c>
      <c r="I36" s="33">
        <f t="shared" si="8"/>
        <v>0</v>
      </c>
      <c r="J36" s="33">
        <f t="shared" si="8"/>
        <v>0</v>
      </c>
      <c r="K36" s="33">
        <f t="shared" si="8"/>
        <v>0</v>
      </c>
      <c r="L36" s="33">
        <f t="shared" si="8"/>
        <v>0</v>
      </c>
      <c r="M36" s="33">
        <f t="shared" si="8"/>
        <v>0</v>
      </c>
    </row>
    <row r="37" spans="1:13" s="30" customFormat="1" ht="31.5" x14ac:dyDescent="0.25">
      <c r="A37" s="29" t="s">
        <v>60</v>
      </c>
      <c r="B37" s="31" t="s">
        <v>61</v>
      </c>
      <c r="C37" s="29" t="s">
        <v>24</v>
      </c>
      <c r="D37" s="29" t="s">
        <v>25</v>
      </c>
      <c r="E37" s="29" t="s">
        <v>26</v>
      </c>
      <c r="F37" s="33">
        <f>F183</f>
        <v>0</v>
      </c>
      <c r="G37" s="33">
        <f t="shared" ref="G37:M37" si="9">G183</f>
        <v>0</v>
      </c>
      <c r="H37" s="33">
        <f t="shared" si="9"/>
        <v>0</v>
      </c>
      <c r="I37" s="33">
        <f t="shared" si="9"/>
        <v>0</v>
      </c>
      <c r="J37" s="33">
        <f t="shared" si="9"/>
        <v>0</v>
      </c>
      <c r="K37" s="33">
        <f t="shared" si="9"/>
        <v>0</v>
      </c>
      <c r="L37" s="33">
        <f t="shared" si="9"/>
        <v>0</v>
      </c>
      <c r="M37" s="33">
        <f t="shared" si="9"/>
        <v>0</v>
      </c>
    </row>
    <row r="38" spans="1:13" s="30" customFormat="1" ht="47.25" x14ac:dyDescent="0.25">
      <c r="A38" s="29" t="s">
        <v>62</v>
      </c>
      <c r="B38" s="31" t="s">
        <v>38</v>
      </c>
      <c r="C38" s="29" t="s">
        <v>24</v>
      </c>
      <c r="D38" s="29" t="s">
        <v>25</v>
      </c>
      <c r="E38" s="29" t="s">
        <v>26</v>
      </c>
      <c r="F38" s="33">
        <f>F190</f>
        <v>0</v>
      </c>
      <c r="G38" s="33">
        <f t="shared" ref="G38:M39" si="10">G190</f>
        <v>0</v>
      </c>
      <c r="H38" s="33">
        <f t="shared" si="10"/>
        <v>0</v>
      </c>
      <c r="I38" s="33">
        <f t="shared" si="10"/>
        <v>0</v>
      </c>
      <c r="J38" s="33">
        <f t="shared" si="10"/>
        <v>0</v>
      </c>
      <c r="K38" s="33">
        <f t="shared" si="10"/>
        <v>0</v>
      </c>
      <c r="L38" s="33">
        <f t="shared" si="10"/>
        <v>0</v>
      </c>
      <c r="M38" s="33">
        <f t="shared" si="10"/>
        <v>0</v>
      </c>
    </row>
    <row r="39" spans="1:13" s="30" customFormat="1" ht="16.5" x14ac:dyDescent="0.25">
      <c r="A39" s="29" t="s">
        <v>63</v>
      </c>
      <c r="B39" s="31" t="s">
        <v>40</v>
      </c>
      <c r="C39" s="29" t="s">
        <v>24</v>
      </c>
      <c r="D39" s="29" t="s">
        <v>25</v>
      </c>
      <c r="E39" s="29" t="s">
        <v>26</v>
      </c>
      <c r="F39" s="33">
        <f>F191</f>
        <v>0</v>
      </c>
      <c r="G39" s="33">
        <f t="shared" si="10"/>
        <v>0</v>
      </c>
      <c r="H39" s="33">
        <f t="shared" si="10"/>
        <v>0</v>
      </c>
      <c r="I39" s="33">
        <f t="shared" si="10"/>
        <v>0</v>
      </c>
      <c r="J39" s="33">
        <f t="shared" si="10"/>
        <v>0</v>
      </c>
      <c r="K39" s="33">
        <f t="shared" si="10"/>
        <v>0</v>
      </c>
      <c r="L39" s="33">
        <f t="shared" si="10"/>
        <v>0</v>
      </c>
      <c r="M39" s="33">
        <f t="shared" si="10"/>
        <v>0</v>
      </c>
    </row>
    <row r="40" spans="1:13" s="30" customFormat="1" ht="16.5" x14ac:dyDescent="0.25">
      <c r="A40" s="29" t="s">
        <v>64</v>
      </c>
      <c r="B40" s="31" t="s">
        <v>65</v>
      </c>
      <c r="C40" s="29" t="s">
        <v>24</v>
      </c>
      <c r="D40" s="29" t="s">
        <v>25</v>
      </c>
      <c r="E40" s="29" t="s">
        <v>26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</row>
    <row r="41" spans="1:13" s="30" customFormat="1" ht="16.5" x14ac:dyDescent="0.25">
      <c r="A41" s="29" t="s">
        <v>66</v>
      </c>
      <c r="B41" s="31" t="s">
        <v>26</v>
      </c>
      <c r="C41" s="29" t="s">
        <v>24</v>
      </c>
      <c r="D41" s="29" t="s">
        <v>25</v>
      </c>
      <c r="E41" s="29" t="s">
        <v>26</v>
      </c>
      <c r="F41" s="33">
        <f t="shared" ref="F41:M41" si="11">SUM(F42,F130,F169,F193)</f>
        <v>245</v>
      </c>
      <c r="G41" s="33">
        <f t="shared" si="11"/>
        <v>258</v>
      </c>
      <c r="H41" s="33">
        <f t="shared" si="11"/>
        <v>-19660</v>
      </c>
      <c r="I41" s="33">
        <f t="shared" si="11"/>
        <v>-58120</v>
      </c>
      <c r="J41" s="33">
        <f t="shared" si="11"/>
        <v>0</v>
      </c>
      <c r="K41" s="33">
        <f t="shared" si="11"/>
        <v>0</v>
      </c>
      <c r="L41" s="33">
        <f t="shared" si="11"/>
        <v>0</v>
      </c>
      <c r="M41" s="33">
        <f t="shared" si="11"/>
        <v>0</v>
      </c>
    </row>
    <row r="42" spans="1:13" s="30" customFormat="1" ht="63" x14ac:dyDescent="0.25">
      <c r="A42" s="29" t="s">
        <v>67</v>
      </c>
      <c r="B42" s="31" t="s">
        <v>68</v>
      </c>
      <c r="C42" s="29" t="s">
        <v>24</v>
      </c>
      <c r="D42" s="29" t="s">
        <v>25</v>
      </c>
      <c r="E42" s="29" t="s">
        <v>26</v>
      </c>
      <c r="F42" s="33">
        <f t="shared" ref="F42:M42" si="12">F43+F81+F106+F109+F120+F121</f>
        <v>245</v>
      </c>
      <c r="G42" s="33">
        <f t="shared" si="12"/>
        <v>258</v>
      </c>
      <c r="H42" s="33">
        <f t="shared" si="12"/>
        <v>-19660</v>
      </c>
      <c r="I42" s="33">
        <f t="shared" si="12"/>
        <v>-58120</v>
      </c>
      <c r="J42" s="33">
        <f t="shared" si="12"/>
        <v>0</v>
      </c>
      <c r="K42" s="33">
        <f t="shared" si="12"/>
        <v>0</v>
      </c>
      <c r="L42" s="33">
        <f t="shared" si="12"/>
        <v>0</v>
      </c>
      <c r="M42" s="33">
        <f t="shared" si="12"/>
        <v>0</v>
      </c>
    </row>
    <row r="43" spans="1:13" s="30" customFormat="1" ht="31.5" x14ac:dyDescent="0.25">
      <c r="A43" s="29" t="s">
        <v>69</v>
      </c>
      <c r="B43" s="31" t="s">
        <v>70</v>
      </c>
      <c r="C43" s="29" t="s">
        <v>24</v>
      </c>
      <c r="D43" s="29" t="s">
        <v>25</v>
      </c>
      <c r="E43" s="29" t="s">
        <v>26</v>
      </c>
      <c r="F43" s="33">
        <f t="shared" ref="F43:M43" si="13">F44+F56+F59+F73</f>
        <v>245</v>
      </c>
      <c r="G43" s="33">
        <f t="shared" si="13"/>
        <v>258</v>
      </c>
      <c r="H43" s="33">
        <f t="shared" si="13"/>
        <v>-19660</v>
      </c>
      <c r="I43" s="33">
        <f t="shared" si="13"/>
        <v>-58120</v>
      </c>
      <c r="J43" s="33">
        <f t="shared" si="13"/>
        <v>0</v>
      </c>
      <c r="K43" s="33">
        <f t="shared" si="13"/>
        <v>0</v>
      </c>
      <c r="L43" s="33">
        <f t="shared" si="13"/>
        <v>0</v>
      </c>
      <c r="M43" s="33">
        <f t="shared" si="13"/>
        <v>0</v>
      </c>
    </row>
    <row r="44" spans="1:13" s="30" customFormat="1" ht="47.25" x14ac:dyDescent="0.25">
      <c r="A44" s="29" t="s">
        <v>71</v>
      </c>
      <c r="B44" s="31" t="s">
        <v>72</v>
      </c>
      <c r="C44" s="29" t="s">
        <v>24</v>
      </c>
      <c r="D44" s="29" t="s">
        <v>25</v>
      </c>
      <c r="E44" s="29" t="s">
        <v>26</v>
      </c>
      <c r="F44" s="33">
        <f>SUM(F45,F46,F47)</f>
        <v>32</v>
      </c>
      <c r="G44" s="33">
        <f t="shared" ref="G44:M44" si="14">SUM(G45,G46,G47)</f>
        <v>32</v>
      </c>
      <c r="H44" s="33">
        <f t="shared" si="14"/>
        <v>7550</v>
      </c>
      <c r="I44" s="33">
        <f t="shared" si="14"/>
        <v>3450</v>
      </c>
      <c r="J44" s="33">
        <f t="shared" si="14"/>
        <v>0</v>
      </c>
      <c r="K44" s="33">
        <f t="shared" si="14"/>
        <v>0</v>
      </c>
      <c r="L44" s="33">
        <f t="shared" si="14"/>
        <v>0</v>
      </c>
      <c r="M44" s="33">
        <f t="shared" si="14"/>
        <v>0</v>
      </c>
    </row>
    <row r="45" spans="1:13" s="30" customFormat="1" ht="63" x14ac:dyDescent="0.25">
      <c r="A45" s="29" t="s">
        <v>73</v>
      </c>
      <c r="B45" s="31" t="s">
        <v>74</v>
      </c>
      <c r="C45" s="29" t="s">
        <v>73</v>
      </c>
      <c r="D45" s="29" t="s">
        <v>25</v>
      </c>
      <c r="E45" s="29" t="s">
        <v>26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</row>
    <row r="46" spans="1:13" s="30" customFormat="1" ht="63" x14ac:dyDescent="0.25">
      <c r="A46" s="29" t="s">
        <v>75</v>
      </c>
      <c r="B46" s="31" t="s">
        <v>76</v>
      </c>
      <c r="C46" s="29" t="s">
        <v>75</v>
      </c>
      <c r="D46" s="29" t="s">
        <v>25</v>
      </c>
      <c r="E46" s="29" t="s">
        <v>26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</row>
    <row r="47" spans="1:13" s="30" customFormat="1" ht="63" x14ac:dyDescent="0.25">
      <c r="A47" s="29" t="s">
        <v>77</v>
      </c>
      <c r="B47" s="31" t="s">
        <v>78</v>
      </c>
      <c r="C47" s="29" t="s">
        <v>24</v>
      </c>
      <c r="D47" s="29" t="s">
        <v>25</v>
      </c>
      <c r="E47" s="29" t="s">
        <v>26</v>
      </c>
      <c r="F47" s="33">
        <f t="shared" ref="F47:M47" si="15">SUM(F48:F55)</f>
        <v>32</v>
      </c>
      <c r="G47" s="33">
        <f t="shared" si="15"/>
        <v>32</v>
      </c>
      <c r="H47" s="33">
        <f t="shared" si="15"/>
        <v>7550</v>
      </c>
      <c r="I47" s="33">
        <f t="shared" si="15"/>
        <v>3450</v>
      </c>
      <c r="J47" s="33">
        <f t="shared" si="15"/>
        <v>0</v>
      </c>
      <c r="K47" s="33">
        <f t="shared" si="15"/>
        <v>0</v>
      </c>
      <c r="L47" s="33">
        <f t="shared" si="15"/>
        <v>0</v>
      </c>
      <c r="M47" s="33">
        <f t="shared" si="15"/>
        <v>0</v>
      </c>
    </row>
    <row r="48" spans="1:13" s="30" customFormat="1" ht="283.5" x14ac:dyDescent="0.25">
      <c r="A48" s="29" t="s">
        <v>77</v>
      </c>
      <c r="B48" s="31" t="s">
        <v>79</v>
      </c>
      <c r="C48" s="29" t="s">
        <v>80</v>
      </c>
      <c r="D48" s="29" t="s">
        <v>25</v>
      </c>
      <c r="E48" s="29" t="s">
        <v>26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</row>
    <row r="49" spans="1:13" s="30" customFormat="1" ht="141.75" x14ac:dyDescent="0.25">
      <c r="A49" s="29" t="s">
        <v>77</v>
      </c>
      <c r="B49" s="31" t="s">
        <v>81</v>
      </c>
      <c r="C49" s="29" t="s">
        <v>82</v>
      </c>
      <c r="D49" s="29" t="s">
        <v>25</v>
      </c>
      <c r="E49" s="29" t="s">
        <v>26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</row>
    <row r="50" spans="1:13" s="30" customFormat="1" ht="157.5" x14ac:dyDescent="0.25">
      <c r="A50" s="29" t="s">
        <v>77</v>
      </c>
      <c r="B50" s="31" t="s">
        <v>83</v>
      </c>
      <c r="C50" s="29" t="s">
        <v>84</v>
      </c>
      <c r="D50" s="29" t="s">
        <v>25</v>
      </c>
      <c r="E50" s="29" t="s">
        <v>26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</row>
    <row r="51" spans="1:13" s="30" customFormat="1" ht="220.5" x14ac:dyDescent="0.25">
      <c r="A51" s="29" t="s">
        <v>77</v>
      </c>
      <c r="B51" s="31" t="s">
        <v>85</v>
      </c>
      <c r="C51" s="29" t="s">
        <v>86</v>
      </c>
      <c r="D51" s="29" t="s">
        <v>25</v>
      </c>
      <c r="E51" s="29" t="s">
        <v>26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</row>
    <row r="52" spans="1:13" s="30" customFormat="1" ht="157.5" x14ac:dyDescent="0.25">
      <c r="A52" s="29" t="s">
        <v>77</v>
      </c>
      <c r="B52" s="31" t="s">
        <v>87</v>
      </c>
      <c r="C52" s="29" t="s">
        <v>88</v>
      </c>
      <c r="D52" s="29" t="s">
        <v>25</v>
      </c>
      <c r="E52" s="29" t="s">
        <v>26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</row>
    <row r="53" spans="1:13" s="30" customFormat="1" ht="141.75" x14ac:dyDescent="0.25">
      <c r="A53" s="29" t="s">
        <v>77</v>
      </c>
      <c r="B53" s="31" t="s">
        <v>89</v>
      </c>
      <c r="C53" s="29" t="s">
        <v>90</v>
      </c>
      <c r="D53" s="29" t="s">
        <v>25</v>
      </c>
      <c r="E53" s="29" t="s">
        <v>26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</row>
    <row r="54" spans="1:13" s="30" customFormat="1" ht="157.5" x14ac:dyDescent="0.25">
      <c r="A54" s="29" t="s">
        <v>77</v>
      </c>
      <c r="B54" s="31" t="s">
        <v>91</v>
      </c>
      <c r="C54" s="29" t="s">
        <v>92</v>
      </c>
      <c r="D54" s="29" t="s">
        <v>25</v>
      </c>
      <c r="E54" s="29" t="s">
        <v>26</v>
      </c>
      <c r="F54" s="34">
        <v>32</v>
      </c>
      <c r="G54" s="34">
        <v>32</v>
      </c>
      <c r="H54" s="34">
        <v>7550</v>
      </c>
      <c r="I54" s="34">
        <v>3450</v>
      </c>
      <c r="J54" s="34">
        <v>0</v>
      </c>
      <c r="K54" s="34">
        <v>0</v>
      </c>
      <c r="L54" s="34">
        <v>0</v>
      </c>
      <c r="M54" s="34">
        <v>0</v>
      </c>
    </row>
    <row r="55" spans="1:13" s="30" customFormat="1" ht="126" x14ac:dyDescent="0.25">
      <c r="A55" s="29" t="s">
        <v>77</v>
      </c>
      <c r="B55" s="31" t="s">
        <v>93</v>
      </c>
      <c r="C55" s="29" t="s">
        <v>94</v>
      </c>
      <c r="D55" s="29" t="s">
        <v>25</v>
      </c>
      <c r="E55" s="29" t="s">
        <v>26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</row>
    <row r="56" spans="1:13" s="30" customFormat="1" ht="47.25" x14ac:dyDescent="0.25">
      <c r="A56" s="29" t="s">
        <v>95</v>
      </c>
      <c r="B56" s="31" t="s">
        <v>96</v>
      </c>
      <c r="C56" s="29" t="s">
        <v>24</v>
      </c>
      <c r="D56" s="29" t="s">
        <v>25</v>
      </c>
      <c r="E56" s="29" t="s">
        <v>26</v>
      </c>
      <c r="F56" s="33">
        <f t="shared" ref="F56:M56" si="16">F57+F58</f>
        <v>0</v>
      </c>
      <c r="G56" s="33">
        <f t="shared" si="16"/>
        <v>0</v>
      </c>
      <c r="H56" s="33">
        <f t="shared" si="16"/>
        <v>0</v>
      </c>
      <c r="I56" s="33">
        <f t="shared" si="16"/>
        <v>0</v>
      </c>
      <c r="J56" s="33">
        <f t="shared" si="16"/>
        <v>0</v>
      </c>
      <c r="K56" s="33">
        <f t="shared" si="16"/>
        <v>0</v>
      </c>
      <c r="L56" s="33">
        <f t="shared" si="16"/>
        <v>0</v>
      </c>
      <c r="M56" s="33">
        <f t="shared" si="16"/>
        <v>0</v>
      </c>
    </row>
    <row r="57" spans="1:13" s="30" customFormat="1" ht="78.75" x14ac:dyDescent="0.25">
      <c r="A57" s="29" t="s">
        <v>97</v>
      </c>
      <c r="B57" s="31" t="s">
        <v>98</v>
      </c>
      <c r="C57" s="29" t="s">
        <v>24</v>
      </c>
      <c r="D57" s="29" t="s">
        <v>25</v>
      </c>
      <c r="E57" s="29" t="s">
        <v>26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</row>
    <row r="58" spans="1:13" s="30" customFormat="1" ht="47.25" x14ac:dyDescent="0.25">
      <c r="A58" s="29" t="s">
        <v>99</v>
      </c>
      <c r="B58" s="31" t="s">
        <v>100</v>
      </c>
      <c r="C58" s="29" t="s">
        <v>24</v>
      </c>
      <c r="D58" s="29" t="s">
        <v>25</v>
      </c>
      <c r="E58" s="29" t="s">
        <v>26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</row>
    <row r="59" spans="1:13" s="30" customFormat="1" ht="47.25" x14ac:dyDescent="0.25">
      <c r="A59" s="29" t="s">
        <v>101</v>
      </c>
      <c r="B59" s="31" t="s">
        <v>102</v>
      </c>
      <c r="C59" s="29" t="s">
        <v>24</v>
      </c>
      <c r="D59" s="29" t="s">
        <v>25</v>
      </c>
      <c r="E59" s="29" t="s">
        <v>26</v>
      </c>
      <c r="F59" s="33">
        <f t="shared" ref="F59:M59" si="17">F60+F66</f>
        <v>48</v>
      </c>
      <c r="G59" s="33">
        <f t="shared" si="17"/>
        <v>66</v>
      </c>
      <c r="H59" s="33">
        <f t="shared" si="17"/>
        <v>-12850</v>
      </c>
      <c r="I59" s="33">
        <f t="shared" si="17"/>
        <v>-12140</v>
      </c>
      <c r="J59" s="33">
        <f t="shared" si="17"/>
        <v>0</v>
      </c>
      <c r="K59" s="33">
        <f t="shared" si="17"/>
        <v>0</v>
      </c>
      <c r="L59" s="33">
        <f t="shared" si="17"/>
        <v>0</v>
      </c>
      <c r="M59" s="33">
        <f t="shared" si="17"/>
        <v>0</v>
      </c>
    </row>
    <row r="60" spans="1:13" s="30" customFormat="1" ht="16.5" x14ac:dyDescent="0.25">
      <c r="A60" s="29" t="s">
        <v>103</v>
      </c>
      <c r="B60" s="31" t="s">
        <v>104</v>
      </c>
      <c r="C60" s="29" t="s">
        <v>24</v>
      </c>
      <c r="D60" s="29" t="s">
        <v>25</v>
      </c>
      <c r="E60" s="29" t="s">
        <v>26</v>
      </c>
      <c r="F60" s="33">
        <f t="shared" ref="F60:M60" si="18">F61</f>
        <v>32</v>
      </c>
      <c r="G60" s="33">
        <f t="shared" si="18"/>
        <v>50</v>
      </c>
      <c r="H60" s="33">
        <f t="shared" si="18"/>
        <v>-13010</v>
      </c>
      <c r="I60" s="33">
        <f t="shared" si="18"/>
        <v>-7160</v>
      </c>
      <c r="J60" s="33">
        <f t="shared" si="18"/>
        <v>0</v>
      </c>
      <c r="K60" s="33">
        <f t="shared" si="18"/>
        <v>0</v>
      </c>
      <c r="L60" s="33">
        <f t="shared" si="18"/>
        <v>0</v>
      </c>
      <c r="M60" s="33">
        <f t="shared" si="18"/>
        <v>0</v>
      </c>
    </row>
    <row r="61" spans="1:13" s="30" customFormat="1" ht="110.25" x14ac:dyDescent="0.25">
      <c r="A61" s="29" t="s">
        <v>103</v>
      </c>
      <c r="B61" s="31" t="s">
        <v>105</v>
      </c>
      <c r="C61" s="29" t="s">
        <v>24</v>
      </c>
      <c r="D61" s="29" t="s">
        <v>25</v>
      </c>
      <c r="E61" s="29" t="s">
        <v>26</v>
      </c>
      <c r="F61" s="35">
        <f>SUM(F62)</f>
        <v>32</v>
      </c>
      <c r="G61" s="35">
        <f t="shared" ref="G61:M61" si="19">SUM(G62)</f>
        <v>50</v>
      </c>
      <c r="H61" s="35">
        <f t="shared" si="19"/>
        <v>-13010</v>
      </c>
      <c r="I61" s="35">
        <f t="shared" si="19"/>
        <v>-7160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</row>
    <row r="62" spans="1:13" s="30" customFormat="1" ht="173.25" x14ac:dyDescent="0.25">
      <c r="A62" s="29" t="s">
        <v>103</v>
      </c>
      <c r="B62" s="31" t="s">
        <v>106</v>
      </c>
      <c r="C62" s="29" t="s">
        <v>107</v>
      </c>
      <c r="D62" s="29" t="s">
        <v>25</v>
      </c>
      <c r="E62" s="29" t="s">
        <v>26</v>
      </c>
      <c r="F62" s="34">
        <v>32</v>
      </c>
      <c r="G62" s="34">
        <v>50</v>
      </c>
      <c r="H62" s="34">
        <v>-13010</v>
      </c>
      <c r="I62" s="34">
        <v>-7160</v>
      </c>
      <c r="J62" s="34">
        <v>0</v>
      </c>
      <c r="K62" s="34">
        <v>0</v>
      </c>
      <c r="L62" s="34">
        <v>0</v>
      </c>
      <c r="M62" s="34">
        <v>0</v>
      </c>
    </row>
    <row r="63" spans="1:13" s="30" customFormat="1" ht="94.5" x14ac:dyDescent="0.25">
      <c r="A63" s="29" t="s">
        <v>103</v>
      </c>
      <c r="B63" s="31" t="s">
        <v>108</v>
      </c>
      <c r="C63" s="29" t="s">
        <v>24</v>
      </c>
      <c r="D63" s="29" t="s">
        <v>25</v>
      </c>
      <c r="E63" s="29" t="s">
        <v>26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</row>
    <row r="64" spans="1:13" s="30" customFormat="1" ht="94.5" x14ac:dyDescent="0.25">
      <c r="A64" s="29" t="s">
        <v>103</v>
      </c>
      <c r="B64" s="31" t="s">
        <v>109</v>
      </c>
      <c r="C64" s="29" t="s">
        <v>24</v>
      </c>
      <c r="D64" s="29" t="s">
        <v>25</v>
      </c>
      <c r="E64" s="29" t="s">
        <v>26</v>
      </c>
      <c r="F64" s="35">
        <f>SUM(F65)</f>
        <v>32</v>
      </c>
      <c r="G64" s="35">
        <f t="shared" ref="G64:M64" si="20">SUM(G65)</f>
        <v>50</v>
      </c>
      <c r="H64" s="35">
        <f t="shared" si="20"/>
        <v>-13010</v>
      </c>
      <c r="I64" s="35">
        <f t="shared" si="20"/>
        <v>-7160</v>
      </c>
      <c r="J64" s="35">
        <f t="shared" si="20"/>
        <v>0</v>
      </c>
      <c r="K64" s="35">
        <f t="shared" si="20"/>
        <v>0</v>
      </c>
      <c r="L64" s="35">
        <f t="shared" si="20"/>
        <v>0</v>
      </c>
      <c r="M64" s="35">
        <f t="shared" si="20"/>
        <v>0</v>
      </c>
    </row>
    <row r="65" spans="1:13" s="30" customFormat="1" ht="157.5" x14ac:dyDescent="0.25">
      <c r="A65" s="29" t="s">
        <v>103</v>
      </c>
      <c r="B65" s="31" t="s">
        <v>110</v>
      </c>
      <c r="C65" s="29" t="s">
        <v>111</v>
      </c>
      <c r="D65" s="29" t="s">
        <v>25</v>
      </c>
      <c r="E65" s="29" t="s">
        <v>26</v>
      </c>
      <c r="F65" s="34">
        <v>32</v>
      </c>
      <c r="G65" s="34">
        <v>50</v>
      </c>
      <c r="H65" s="34">
        <v>-13010</v>
      </c>
      <c r="I65" s="34">
        <v>-7160</v>
      </c>
      <c r="J65" s="34">
        <v>0</v>
      </c>
      <c r="K65" s="34">
        <v>0</v>
      </c>
      <c r="L65" s="34">
        <v>0</v>
      </c>
      <c r="M65" s="34">
        <v>0</v>
      </c>
    </row>
    <row r="66" spans="1:13" s="30" customFormat="1" ht="16.5" x14ac:dyDescent="0.25">
      <c r="A66" s="29" t="s">
        <v>112</v>
      </c>
      <c r="B66" s="31" t="s">
        <v>113</v>
      </c>
      <c r="C66" s="29" t="s">
        <v>24</v>
      </c>
      <c r="D66" s="29" t="s">
        <v>25</v>
      </c>
      <c r="E66" s="29" t="s">
        <v>26</v>
      </c>
      <c r="F66" s="33">
        <f t="shared" ref="F66:M66" si="21">F67+F70+F71</f>
        <v>16</v>
      </c>
      <c r="G66" s="33">
        <f t="shared" si="21"/>
        <v>16</v>
      </c>
      <c r="H66" s="33">
        <f t="shared" si="21"/>
        <v>160</v>
      </c>
      <c r="I66" s="33">
        <f t="shared" si="21"/>
        <v>-4980</v>
      </c>
      <c r="J66" s="33">
        <f t="shared" si="21"/>
        <v>0</v>
      </c>
      <c r="K66" s="33">
        <f t="shared" si="21"/>
        <v>0</v>
      </c>
      <c r="L66" s="33">
        <f t="shared" si="21"/>
        <v>0</v>
      </c>
      <c r="M66" s="33">
        <f t="shared" si="21"/>
        <v>0</v>
      </c>
    </row>
    <row r="67" spans="1:13" s="30" customFormat="1" ht="110.25" x14ac:dyDescent="0.25">
      <c r="A67" s="29" t="s">
        <v>112</v>
      </c>
      <c r="B67" s="31" t="s">
        <v>105</v>
      </c>
      <c r="C67" s="29" t="s">
        <v>24</v>
      </c>
      <c r="D67" s="29" t="s">
        <v>25</v>
      </c>
      <c r="E67" s="29" t="s">
        <v>26</v>
      </c>
      <c r="F67" s="35">
        <f>SUM(F68:F69)</f>
        <v>8</v>
      </c>
      <c r="G67" s="35">
        <f t="shared" ref="G67:M67" si="22">SUM(G68:G69)</f>
        <v>8</v>
      </c>
      <c r="H67" s="35">
        <f t="shared" si="22"/>
        <v>80</v>
      </c>
      <c r="I67" s="35">
        <f t="shared" si="22"/>
        <v>-2490</v>
      </c>
      <c r="J67" s="35">
        <f t="shared" si="22"/>
        <v>0</v>
      </c>
      <c r="K67" s="35">
        <f t="shared" si="22"/>
        <v>0</v>
      </c>
      <c r="L67" s="35">
        <f t="shared" si="22"/>
        <v>0</v>
      </c>
      <c r="M67" s="35">
        <f t="shared" si="22"/>
        <v>0</v>
      </c>
    </row>
    <row r="68" spans="1:13" s="30" customFormat="1" ht="299.25" x14ac:dyDescent="0.25">
      <c r="A68" s="29" t="s">
        <v>112</v>
      </c>
      <c r="B68" s="31" t="s">
        <v>114</v>
      </c>
      <c r="C68" s="29" t="s">
        <v>115</v>
      </c>
      <c r="D68" s="29" t="s">
        <v>25</v>
      </c>
      <c r="E68" s="29" t="s">
        <v>26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</row>
    <row r="69" spans="1:13" s="30" customFormat="1" ht="141.75" x14ac:dyDescent="0.25">
      <c r="A69" s="29" t="s">
        <v>112</v>
      </c>
      <c r="B69" s="31" t="s">
        <v>116</v>
      </c>
      <c r="C69" s="29" t="s">
        <v>117</v>
      </c>
      <c r="D69" s="29" t="s">
        <v>25</v>
      </c>
      <c r="E69" s="29" t="s">
        <v>26</v>
      </c>
      <c r="F69" s="34">
        <v>8</v>
      </c>
      <c r="G69" s="34">
        <v>8</v>
      </c>
      <c r="H69" s="34">
        <v>80</v>
      </c>
      <c r="I69" s="34">
        <v>-2490</v>
      </c>
      <c r="J69" s="34">
        <v>0</v>
      </c>
      <c r="K69" s="34">
        <v>0</v>
      </c>
      <c r="L69" s="34">
        <v>0</v>
      </c>
      <c r="M69" s="34">
        <v>0</v>
      </c>
    </row>
    <row r="70" spans="1:13" s="30" customFormat="1" ht="94.5" x14ac:dyDescent="0.25">
      <c r="A70" s="29" t="s">
        <v>112</v>
      </c>
      <c r="B70" s="31" t="s">
        <v>108</v>
      </c>
      <c r="C70" s="29" t="s">
        <v>24</v>
      </c>
      <c r="D70" s="29" t="s">
        <v>25</v>
      </c>
      <c r="E70" s="29" t="s">
        <v>26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</row>
    <row r="71" spans="1:13" s="30" customFormat="1" ht="94.5" x14ac:dyDescent="0.25">
      <c r="A71" s="29" t="s">
        <v>112</v>
      </c>
      <c r="B71" s="31" t="s">
        <v>109</v>
      </c>
      <c r="C71" s="29" t="s">
        <v>24</v>
      </c>
      <c r="D71" s="29" t="s">
        <v>25</v>
      </c>
      <c r="E71" s="29" t="s">
        <v>26</v>
      </c>
      <c r="F71" s="35">
        <f>SUM(F72)</f>
        <v>8</v>
      </c>
      <c r="G71" s="35">
        <f t="shared" ref="G71:M71" si="23">SUM(G72)</f>
        <v>8</v>
      </c>
      <c r="H71" s="35">
        <f t="shared" si="23"/>
        <v>80</v>
      </c>
      <c r="I71" s="35">
        <f t="shared" si="23"/>
        <v>-2490</v>
      </c>
      <c r="J71" s="35">
        <f t="shared" si="23"/>
        <v>0</v>
      </c>
      <c r="K71" s="35">
        <f t="shared" si="23"/>
        <v>0</v>
      </c>
      <c r="L71" s="35">
        <f t="shared" si="23"/>
        <v>0</v>
      </c>
      <c r="M71" s="35">
        <f t="shared" si="23"/>
        <v>0</v>
      </c>
    </row>
    <row r="72" spans="1:13" s="30" customFormat="1" ht="141.75" x14ac:dyDescent="0.25">
      <c r="A72" s="29" t="s">
        <v>112</v>
      </c>
      <c r="B72" s="31" t="s">
        <v>118</v>
      </c>
      <c r="C72" s="29" t="s">
        <v>119</v>
      </c>
      <c r="D72" s="29" t="s">
        <v>25</v>
      </c>
      <c r="E72" s="29" t="s">
        <v>26</v>
      </c>
      <c r="F72" s="34">
        <v>8</v>
      </c>
      <c r="G72" s="34">
        <v>8</v>
      </c>
      <c r="H72" s="34">
        <v>80</v>
      </c>
      <c r="I72" s="34">
        <v>-2490</v>
      </c>
      <c r="J72" s="34">
        <v>0</v>
      </c>
      <c r="K72" s="34">
        <v>0</v>
      </c>
      <c r="L72" s="34">
        <v>0</v>
      </c>
      <c r="M72" s="34">
        <v>0</v>
      </c>
    </row>
    <row r="73" spans="1:13" s="30" customFormat="1" ht="94.5" x14ac:dyDescent="0.25">
      <c r="A73" s="29" t="s">
        <v>120</v>
      </c>
      <c r="B73" s="31" t="s">
        <v>121</v>
      </c>
      <c r="C73" s="29" t="s">
        <v>24</v>
      </c>
      <c r="D73" s="29" t="s">
        <v>25</v>
      </c>
      <c r="E73" s="29" t="s">
        <v>26</v>
      </c>
      <c r="F73" s="33">
        <f t="shared" ref="F73:M73" si="24">F74+F75</f>
        <v>165</v>
      </c>
      <c r="G73" s="33">
        <f t="shared" si="24"/>
        <v>160</v>
      </c>
      <c r="H73" s="33">
        <f t="shared" si="24"/>
        <v>-14360</v>
      </c>
      <c r="I73" s="33">
        <f t="shared" si="24"/>
        <v>-49430</v>
      </c>
      <c r="J73" s="33">
        <f t="shared" si="24"/>
        <v>0</v>
      </c>
      <c r="K73" s="33">
        <f t="shared" si="24"/>
        <v>0</v>
      </c>
      <c r="L73" s="33">
        <f t="shared" si="24"/>
        <v>0</v>
      </c>
      <c r="M73" s="33">
        <f t="shared" si="24"/>
        <v>0</v>
      </c>
    </row>
    <row r="74" spans="1:13" s="30" customFormat="1" ht="78.75" x14ac:dyDescent="0.25">
      <c r="A74" s="29" t="s">
        <v>122</v>
      </c>
      <c r="B74" s="31" t="s">
        <v>123</v>
      </c>
      <c r="C74" s="29" t="s">
        <v>24</v>
      </c>
      <c r="D74" s="29" t="s">
        <v>25</v>
      </c>
      <c r="E74" s="29" t="s">
        <v>26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</row>
    <row r="75" spans="1:13" s="30" customFormat="1" ht="78.75" x14ac:dyDescent="0.25">
      <c r="A75" s="29" t="s">
        <v>124</v>
      </c>
      <c r="B75" s="31" t="s">
        <v>125</v>
      </c>
      <c r="C75" s="29" t="s">
        <v>24</v>
      </c>
      <c r="D75" s="29" t="s">
        <v>25</v>
      </c>
      <c r="E75" s="29" t="s">
        <v>26</v>
      </c>
      <c r="F75" s="33">
        <f t="shared" ref="F75:M75" si="25">SUM(F76:F80)</f>
        <v>165</v>
      </c>
      <c r="G75" s="33">
        <f t="shared" si="25"/>
        <v>160</v>
      </c>
      <c r="H75" s="33">
        <f t="shared" si="25"/>
        <v>-14360</v>
      </c>
      <c r="I75" s="33">
        <f t="shared" si="25"/>
        <v>-49430</v>
      </c>
      <c r="J75" s="33">
        <f t="shared" si="25"/>
        <v>0</v>
      </c>
      <c r="K75" s="33">
        <f t="shared" si="25"/>
        <v>0</v>
      </c>
      <c r="L75" s="33">
        <f t="shared" si="25"/>
        <v>0</v>
      </c>
      <c r="M75" s="33">
        <f t="shared" si="25"/>
        <v>0</v>
      </c>
    </row>
    <row r="76" spans="1:13" s="30" customFormat="1" ht="110.25" x14ac:dyDescent="0.25">
      <c r="A76" s="29" t="s">
        <v>124</v>
      </c>
      <c r="B76" s="31" t="s">
        <v>126</v>
      </c>
      <c r="C76" s="29" t="s">
        <v>127</v>
      </c>
      <c r="D76" s="29" t="s">
        <v>25</v>
      </c>
      <c r="E76" s="29" t="s">
        <v>26</v>
      </c>
      <c r="F76" s="34">
        <v>16</v>
      </c>
      <c r="G76" s="34">
        <v>32</v>
      </c>
      <c r="H76" s="34">
        <v>-200</v>
      </c>
      <c r="I76" s="34">
        <v>3190</v>
      </c>
      <c r="J76" s="34">
        <v>0</v>
      </c>
      <c r="K76" s="34">
        <v>0</v>
      </c>
      <c r="L76" s="34">
        <v>0</v>
      </c>
      <c r="M76" s="34">
        <v>0</v>
      </c>
    </row>
    <row r="77" spans="1:13" s="30" customFormat="1" ht="141.75" x14ac:dyDescent="0.25">
      <c r="A77" s="29" t="s">
        <v>124</v>
      </c>
      <c r="B77" s="31" t="s">
        <v>128</v>
      </c>
      <c r="C77" s="29" t="s">
        <v>129</v>
      </c>
      <c r="D77" s="29" t="s">
        <v>25</v>
      </c>
      <c r="E77" s="29" t="s">
        <v>26</v>
      </c>
      <c r="F77" s="34">
        <v>4</v>
      </c>
      <c r="G77" s="34">
        <v>8</v>
      </c>
      <c r="H77" s="34">
        <v>-1440</v>
      </c>
      <c r="I77" s="34">
        <v>-1590</v>
      </c>
      <c r="J77" s="34">
        <v>0</v>
      </c>
      <c r="K77" s="34">
        <v>0</v>
      </c>
      <c r="L77" s="34">
        <v>0</v>
      </c>
      <c r="M77" s="34">
        <v>0</v>
      </c>
    </row>
    <row r="78" spans="1:13" s="30" customFormat="1" ht="173.25" x14ac:dyDescent="0.25">
      <c r="A78" s="29" t="s">
        <v>124</v>
      </c>
      <c r="B78" s="31" t="s">
        <v>130</v>
      </c>
      <c r="C78" s="29" t="s">
        <v>131</v>
      </c>
      <c r="D78" s="29" t="s">
        <v>25</v>
      </c>
      <c r="E78" s="29" t="s">
        <v>26</v>
      </c>
      <c r="F78" s="34">
        <v>81</v>
      </c>
      <c r="G78" s="34">
        <v>56</v>
      </c>
      <c r="H78" s="34">
        <v>-18990</v>
      </c>
      <c r="I78" s="34">
        <v>-27550</v>
      </c>
      <c r="J78" s="34">
        <v>0</v>
      </c>
      <c r="K78" s="34">
        <v>0</v>
      </c>
      <c r="L78" s="34">
        <v>0</v>
      </c>
      <c r="M78" s="34">
        <v>0</v>
      </c>
    </row>
    <row r="79" spans="1:13" s="30" customFormat="1" ht="157.5" x14ac:dyDescent="0.25">
      <c r="A79" s="29" t="s">
        <v>124</v>
      </c>
      <c r="B79" s="31" t="s">
        <v>132</v>
      </c>
      <c r="C79" s="29" t="s">
        <v>133</v>
      </c>
      <c r="D79" s="29" t="s">
        <v>25</v>
      </c>
      <c r="E79" s="29" t="s">
        <v>26</v>
      </c>
      <c r="F79" s="34">
        <v>32</v>
      </c>
      <c r="G79" s="34">
        <v>32</v>
      </c>
      <c r="H79" s="34">
        <v>-1280</v>
      </c>
      <c r="I79" s="34">
        <v>-26930</v>
      </c>
      <c r="J79" s="34">
        <v>0</v>
      </c>
      <c r="K79" s="34">
        <v>0</v>
      </c>
      <c r="L79" s="34">
        <v>0</v>
      </c>
      <c r="M79" s="34">
        <v>0</v>
      </c>
    </row>
    <row r="80" spans="1:13" s="30" customFormat="1" ht="141.75" x14ac:dyDescent="0.25">
      <c r="A80" s="29" t="s">
        <v>124</v>
      </c>
      <c r="B80" s="31" t="s">
        <v>134</v>
      </c>
      <c r="C80" s="29" t="s">
        <v>135</v>
      </c>
      <c r="D80" s="29" t="s">
        <v>25</v>
      </c>
      <c r="E80" s="29" t="s">
        <v>26</v>
      </c>
      <c r="F80" s="34">
        <v>32</v>
      </c>
      <c r="G80" s="34">
        <v>32</v>
      </c>
      <c r="H80" s="34">
        <v>7550</v>
      </c>
      <c r="I80" s="34">
        <v>3450</v>
      </c>
      <c r="J80" s="34">
        <v>0</v>
      </c>
      <c r="K80" s="34">
        <v>0</v>
      </c>
      <c r="L80" s="34">
        <v>0</v>
      </c>
      <c r="M80" s="34">
        <v>0</v>
      </c>
    </row>
    <row r="81" spans="1:13" s="30" customFormat="1" ht="47.25" x14ac:dyDescent="0.25">
      <c r="A81" s="29" t="s">
        <v>136</v>
      </c>
      <c r="B81" s="31" t="s">
        <v>137</v>
      </c>
      <c r="C81" s="29" t="s">
        <v>24</v>
      </c>
      <c r="D81" s="29" t="s">
        <v>25</v>
      </c>
      <c r="E81" s="29" t="s">
        <v>26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</row>
    <row r="82" spans="1:13" s="30" customFormat="1" ht="78.75" x14ac:dyDescent="0.25">
      <c r="A82" s="29" t="s">
        <v>138</v>
      </c>
      <c r="B82" s="31" t="s">
        <v>139</v>
      </c>
      <c r="C82" s="29" t="s">
        <v>24</v>
      </c>
      <c r="D82" s="29" t="s">
        <v>25</v>
      </c>
      <c r="E82" s="29" t="s">
        <v>26</v>
      </c>
      <c r="F82" s="33">
        <f t="shared" ref="F82:M82" si="26">F83+F89</f>
        <v>0</v>
      </c>
      <c r="G82" s="33">
        <f t="shared" si="26"/>
        <v>0</v>
      </c>
      <c r="H82" s="33">
        <f t="shared" si="26"/>
        <v>0</v>
      </c>
      <c r="I82" s="33">
        <f t="shared" si="26"/>
        <v>0</v>
      </c>
      <c r="J82" s="33">
        <f t="shared" si="26"/>
        <v>0</v>
      </c>
      <c r="K82" s="33">
        <f t="shared" si="26"/>
        <v>0</v>
      </c>
      <c r="L82" s="33">
        <f t="shared" si="26"/>
        <v>0</v>
      </c>
      <c r="M82" s="33">
        <f t="shared" si="26"/>
        <v>0</v>
      </c>
    </row>
    <row r="83" spans="1:13" s="30" customFormat="1" ht="31.5" x14ac:dyDescent="0.25">
      <c r="A83" s="29" t="s">
        <v>140</v>
      </c>
      <c r="B83" s="31" t="s">
        <v>141</v>
      </c>
      <c r="C83" s="29" t="s">
        <v>24</v>
      </c>
      <c r="D83" s="29" t="s">
        <v>25</v>
      </c>
      <c r="E83" s="29" t="s">
        <v>26</v>
      </c>
      <c r="F83" s="33">
        <f>SUM(F84:F88)</f>
        <v>0</v>
      </c>
      <c r="G83" s="33">
        <f t="shared" ref="G83:M83" si="27">SUM(G84:G88)</f>
        <v>0</v>
      </c>
      <c r="H83" s="33">
        <f t="shared" si="27"/>
        <v>0</v>
      </c>
      <c r="I83" s="33">
        <f t="shared" si="27"/>
        <v>0</v>
      </c>
      <c r="J83" s="33">
        <f t="shared" si="27"/>
        <v>0</v>
      </c>
      <c r="K83" s="33">
        <f t="shared" si="27"/>
        <v>0</v>
      </c>
      <c r="L83" s="33">
        <f t="shared" si="27"/>
        <v>0</v>
      </c>
      <c r="M83" s="33">
        <f t="shared" si="27"/>
        <v>0</v>
      </c>
    </row>
    <row r="84" spans="1:13" s="30" customFormat="1" ht="78.75" x14ac:dyDescent="0.25">
      <c r="A84" s="29" t="s">
        <v>140</v>
      </c>
      <c r="B84" s="31" t="s">
        <v>142</v>
      </c>
      <c r="C84" s="29" t="s">
        <v>143</v>
      </c>
      <c r="D84" s="29" t="s">
        <v>25</v>
      </c>
      <c r="E84" s="29" t="s">
        <v>26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</row>
    <row r="85" spans="1:13" s="30" customFormat="1" ht="63" x14ac:dyDescent="0.25">
      <c r="A85" s="29" t="s">
        <v>140</v>
      </c>
      <c r="B85" s="31" t="s">
        <v>144</v>
      </c>
      <c r="C85" s="29" t="s">
        <v>145</v>
      </c>
      <c r="D85" s="29" t="s">
        <v>25</v>
      </c>
      <c r="E85" s="29" t="s">
        <v>26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</row>
    <row r="86" spans="1:13" s="30" customFormat="1" ht="94.5" x14ac:dyDescent="0.25">
      <c r="A86" s="29" t="s">
        <v>140</v>
      </c>
      <c r="B86" s="31" t="s">
        <v>146</v>
      </c>
      <c r="C86" s="29" t="s">
        <v>147</v>
      </c>
      <c r="D86" s="29" t="s">
        <v>25</v>
      </c>
      <c r="E86" s="29" t="s">
        <v>26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</row>
    <row r="87" spans="1:13" s="30" customFormat="1" ht="94.5" x14ac:dyDescent="0.25">
      <c r="A87" s="29" t="s">
        <v>140</v>
      </c>
      <c r="B87" s="31" t="s">
        <v>148</v>
      </c>
      <c r="C87" s="29" t="s">
        <v>149</v>
      </c>
      <c r="D87" s="29" t="s">
        <v>25</v>
      </c>
      <c r="E87" s="29" t="s">
        <v>26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</row>
    <row r="88" spans="1:13" s="30" customFormat="1" ht="173.25" x14ac:dyDescent="0.25">
      <c r="A88" s="29" t="s">
        <v>140</v>
      </c>
      <c r="B88" s="31" t="s">
        <v>150</v>
      </c>
      <c r="C88" s="29" t="s">
        <v>151</v>
      </c>
      <c r="D88" s="29" t="s">
        <v>25</v>
      </c>
      <c r="E88" s="29" t="s">
        <v>26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</row>
    <row r="89" spans="1:13" s="30" customFormat="1" ht="63" x14ac:dyDescent="0.25">
      <c r="A89" s="29" t="s">
        <v>152</v>
      </c>
      <c r="B89" s="31" t="s">
        <v>153</v>
      </c>
      <c r="C89" s="29" t="s">
        <v>24</v>
      </c>
      <c r="D89" s="29" t="s">
        <v>25</v>
      </c>
      <c r="E89" s="29" t="s">
        <v>26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</row>
    <row r="90" spans="1:13" s="30" customFormat="1" ht="47.25" x14ac:dyDescent="0.25">
      <c r="A90" s="29" t="s">
        <v>154</v>
      </c>
      <c r="B90" s="31" t="s">
        <v>155</v>
      </c>
      <c r="C90" s="29" t="s">
        <v>24</v>
      </c>
      <c r="D90" s="29" t="s">
        <v>25</v>
      </c>
      <c r="E90" s="29" t="s">
        <v>26</v>
      </c>
      <c r="F90" s="33">
        <f t="shared" ref="F90:M90" si="28">F91+F98</f>
        <v>1308.1382128659998</v>
      </c>
      <c r="G90" s="33">
        <f t="shared" si="28"/>
        <v>1723.1454777574959</v>
      </c>
      <c r="H90" s="33">
        <f t="shared" si="28"/>
        <v>1377.1161910174951</v>
      </c>
      <c r="I90" s="33">
        <f t="shared" si="28"/>
        <v>1377.1161910174951</v>
      </c>
      <c r="J90" s="33">
        <f t="shared" si="28"/>
        <v>58.937979089999999</v>
      </c>
      <c r="K90" s="33">
        <f t="shared" si="28"/>
        <v>38.691158299999998</v>
      </c>
      <c r="L90" s="33">
        <f t="shared" si="28"/>
        <v>38.691158299999998</v>
      </c>
      <c r="M90" s="33">
        <f t="shared" si="28"/>
        <v>1.65545491</v>
      </c>
    </row>
    <row r="91" spans="1:13" s="30" customFormat="1" ht="31.5" x14ac:dyDescent="0.25">
      <c r="A91" s="29" t="s">
        <v>156</v>
      </c>
      <c r="B91" s="31" t="s">
        <v>157</v>
      </c>
      <c r="C91" s="29" t="s">
        <v>24</v>
      </c>
      <c r="D91" s="29" t="s">
        <v>25</v>
      </c>
      <c r="E91" s="29" t="s">
        <v>26</v>
      </c>
      <c r="F91" s="33">
        <f>SUM(F92:F97)</f>
        <v>0</v>
      </c>
      <c r="G91" s="33">
        <f t="shared" ref="G91:M91" si="29">SUM(G92:G97)</f>
        <v>0</v>
      </c>
      <c r="H91" s="33">
        <f t="shared" si="29"/>
        <v>0</v>
      </c>
      <c r="I91" s="33">
        <f t="shared" si="29"/>
        <v>0</v>
      </c>
      <c r="J91" s="33">
        <f t="shared" si="29"/>
        <v>0</v>
      </c>
      <c r="K91" s="33">
        <f t="shared" si="29"/>
        <v>0</v>
      </c>
      <c r="L91" s="33">
        <f t="shared" si="29"/>
        <v>0</v>
      </c>
      <c r="M91" s="33">
        <f t="shared" si="29"/>
        <v>0</v>
      </c>
    </row>
    <row r="92" spans="1:13" s="30" customFormat="1" ht="63" x14ac:dyDescent="0.25">
      <c r="A92" s="29" t="s">
        <v>156</v>
      </c>
      <c r="B92" s="31" t="s">
        <v>158</v>
      </c>
      <c r="C92" s="29" t="s">
        <v>159</v>
      </c>
      <c r="D92" s="29" t="s">
        <v>25</v>
      </c>
      <c r="E92" s="29" t="s">
        <v>26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</row>
    <row r="93" spans="1:13" s="30" customFormat="1" ht="94.5" x14ac:dyDescent="0.25">
      <c r="A93" s="29" t="s">
        <v>156</v>
      </c>
      <c r="B93" s="31" t="s">
        <v>160</v>
      </c>
      <c r="C93" s="29" t="s">
        <v>161</v>
      </c>
      <c r="D93" s="29" t="s">
        <v>25</v>
      </c>
      <c r="E93" s="29" t="s">
        <v>26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</row>
    <row r="94" spans="1:13" s="30" customFormat="1" ht="78.75" x14ac:dyDescent="0.25">
      <c r="A94" s="29" t="s">
        <v>156</v>
      </c>
      <c r="B94" s="31" t="s">
        <v>162</v>
      </c>
      <c r="C94" s="29" t="s">
        <v>163</v>
      </c>
      <c r="D94" s="29" t="s">
        <v>25</v>
      </c>
      <c r="E94" s="29" t="s">
        <v>26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</row>
    <row r="95" spans="1:13" s="30" customFormat="1" ht="47.25" x14ac:dyDescent="0.25">
      <c r="A95" s="29" t="s">
        <v>156</v>
      </c>
      <c r="B95" s="31" t="s">
        <v>164</v>
      </c>
      <c r="C95" s="29" t="s">
        <v>165</v>
      </c>
      <c r="D95" s="29" t="s">
        <v>25</v>
      </c>
      <c r="E95" s="29" t="s">
        <v>26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</row>
    <row r="96" spans="1:13" s="30" customFormat="1" ht="78.75" x14ac:dyDescent="0.25">
      <c r="A96" s="29" t="s">
        <v>156</v>
      </c>
      <c r="B96" s="31" t="s">
        <v>166</v>
      </c>
      <c r="C96" s="29" t="s">
        <v>167</v>
      </c>
      <c r="D96" s="29" t="s">
        <v>25</v>
      </c>
      <c r="E96" s="29" t="s">
        <v>26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</row>
    <row r="97" spans="1:13" s="30" customFormat="1" ht="47.25" x14ac:dyDescent="0.25">
      <c r="A97" s="29" t="s">
        <v>156</v>
      </c>
      <c r="B97" s="31" t="s">
        <v>168</v>
      </c>
      <c r="C97" s="29" t="s">
        <v>169</v>
      </c>
      <c r="D97" s="29" t="s">
        <v>25</v>
      </c>
      <c r="E97" s="29" t="s">
        <v>26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</row>
    <row r="98" spans="1:13" s="30" customFormat="1" ht="47.25" x14ac:dyDescent="0.25">
      <c r="A98" s="29" t="s">
        <v>170</v>
      </c>
      <c r="B98" s="31" t="s">
        <v>171</v>
      </c>
      <c r="C98" s="29" t="s">
        <v>24</v>
      </c>
      <c r="D98" s="29" t="s">
        <v>25</v>
      </c>
      <c r="E98" s="29" t="s">
        <v>26</v>
      </c>
      <c r="F98" s="33">
        <v>1308.1382128659998</v>
      </c>
      <c r="G98" s="33">
        <v>1723.1454777574959</v>
      </c>
      <c r="H98" s="33">
        <v>1377.1161910174951</v>
      </c>
      <c r="I98" s="33">
        <v>1377.1161910174951</v>
      </c>
      <c r="J98" s="33">
        <v>58.937979089999999</v>
      </c>
      <c r="K98" s="33">
        <v>38.691158299999998</v>
      </c>
      <c r="L98" s="33">
        <v>38.691158299999998</v>
      </c>
      <c r="M98" s="33">
        <v>1.65545491</v>
      </c>
    </row>
    <row r="99" spans="1:13" s="30" customFormat="1" ht="47.25" x14ac:dyDescent="0.25">
      <c r="A99" s="29" t="s">
        <v>172</v>
      </c>
      <c r="B99" s="31" t="s">
        <v>173</v>
      </c>
      <c r="C99" s="29" t="s">
        <v>24</v>
      </c>
      <c r="D99" s="29" t="s">
        <v>25</v>
      </c>
      <c r="E99" s="29" t="s">
        <v>26</v>
      </c>
      <c r="F99" s="33">
        <f t="shared" ref="F99:M99" si="30">SUM(F100:F102)</f>
        <v>0</v>
      </c>
      <c r="G99" s="33">
        <f t="shared" si="30"/>
        <v>0</v>
      </c>
      <c r="H99" s="33">
        <f t="shared" si="30"/>
        <v>0</v>
      </c>
      <c r="I99" s="33">
        <f t="shared" si="30"/>
        <v>0</v>
      </c>
      <c r="J99" s="33">
        <f t="shared" si="30"/>
        <v>0</v>
      </c>
      <c r="K99" s="33">
        <f t="shared" si="30"/>
        <v>0</v>
      </c>
      <c r="L99" s="33">
        <f t="shared" si="30"/>
        <v>0</v>
      </c>
      <c r="M99" s="33">
        <f t="shared" si="30"/>
        <v>0</v>
      </c>
    </row>
    <row r="100" spans="1:13" s="30" customFormat="1" ht="94.5" x14ac:dyDescent="0.25">
      <c r="A100" s="29" t="s">
        <v>172</v>
      </c>
      <c r="B100" s="31" t="s">
        <v>174</v>
      </c>
      <c r="C100" s="29" t="s">
        <v>175</v>
      </c>
      <c r="D100" s="29" t="s">
        <v>25</v>
      </c>
      <c r="E100" s="29" t="s">
        <v>26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</row>
    <row r="101" spans="1:13" s="30" customFormat="1" ht="94.5" x14ac:dyDescent="0.25">
      <c r="A101" s="29" t="s">
        <v>172</v>
      </c>
      <c r="B101" s="31" t="s">
        <v>176</v>
      </c>
      <c r="C101" s="29" t="s">
        <v>177</v>
      </c>
      <c r="D101" s="29" t="s">
        <v>25</v>
      </c>
      <c r="E101" s="29" t="s">
        <v>26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</row>
    <row r="102" spans="1:13" s="30" customFormat="1" ht="126" x14ac:dyDescent="0.25">
      <c r="A102" s="29" t="s">
        <v>172</v>
      </c>
      <c r="B102" s="31" t="s">
        <v>178</v>
      </c>
      <c r="C102" s="29" t="s">
        <v>179</v>
      </c>
      <c r="D102" s="29" t="s">
        <v>25</v>
      </c>
      <c r="E102" s="29" t="s">
        <v>26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</row>
    <row r="103" spans="1:13" s="30" customFormat="1" ht="63" x14ac:dyDescent="0.25">
      <c r="A103" s="29" t="s">
        <v>180</v>
      </c>
      <c r="B103" s="31" t="s">
        <v>181</v>
      </c>
      <c r="C103" s="29" t="s">
        <v>24</v>
      </c>
      <c r="D103" s="29" t="s">
        <v>25</v>
      </c>
      <c r="E103" s="29" t="s">
        <v>26</v>
      </c>
      <c r="F103" s="33">
        <f t="shared" ref="F103:M103" si="31">F104+F105</f>
        <v>0</v>
      </c>
      <c r="G103" s="33">
        <f t="shared" si="31"/>
        <v>0</v>
      </c>
      <c r="H103" s="33">
        <f t="shared" si="31"/>
        <v>0</v>
      </c>
      <c r="I103" s="33">
        <f t="shared" si="31"/>
        <v>0</v>
      </c>
      <c r="J103" s="33">
        <f t="shared" si="31"/>
        <v>0</v>
      </c>
      <c r="K103" s="33">
        <f t="shared" si="31"/>
        <v>0</v>
      </c>
      <c r="L103" s="33">
        <f t="shared" si="31"/>
        <v>0</v>
      </c>
      <c r="M103" s="33">
        <f t="shared" si="31"/>
        <v>0</v>
      </c>
    </row>
    <row r="104" spans="1:13" s="30" customFormat="1" ht="31.5" x14ac:dyDescent="0.25">
      <c r="A104" s="29" t="s">
        <v>182</v>
      </c>
      <c r="B104" s="31" t="s">
        <v>183</v>
      </c>
      <c r="C104" s="29" t="s">
        <v>24</v>
      </c>
      <c r="D104" s="29" t="s">
        <v>25</v>
      </c>
      <c r="E104" s="29" t="s">
        <v>26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</row>
    <row r="105" spans="1:13" s="30" customFormat="1" ht="47.25" x14ac:dyDescent="0.25">
      <c r="A105" s="29" t="s">
        <v>184</v>
      </c>
      <c r="B105" s="31" t="s">
        <v>185</v>
      </c>
      <c r="C105" s="29" t="s">
        <v>24</v>
      </c>
      <c r="D105" s="29" t="s">
        <v>25</v>
      </c>
      <c r="E105" s="29" t="s">
        <v>26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</row>
    <row r="106" spans="1:13" s="30" customFormat="1" ht="63" x14ac:dyDescent="0.25">
      <c r="A106" s="29" t="s">
        <v>186</v>
      </c>
      <c r="B106" s="31" t="s">
        <v>187</v>
      </c>
      <c r="C106" s="29" t="s">
        <v>24</v>
      </c>
      <c r="D106" s="29" t="s">
        <v>25</v>
      </c>
      <c r="E106" s="29" t="s">
        <v>26</v>
      </c>
      <c r="F106" s="33">
        <f t="shared" ref="F106:M106" si="32">F107+F108</f>
        <v>0</v>
      </c>
      <c r="G106" s="33">
        <f t="shared" si="32"/>
        <v>0</v>
      </c>
      <c r="H106" s="33">
        <f t="shared" si="32"/>
        <v>0</v>
      </c>
      <c r="I106" s="33">
        <f t="shared" si="32"/>
        <v>0</v>
      </c>
      <c r="J106" s="33">
        <f t="shared" si="32"/>
        <v>0</v>
      </c>
      <c r="K106" s="33">
        <f t="shared" si="32"/>
        <v>0</v>
      </c>
      <c r="L106" s="33">
        <f t="shared" si="32"/>
        <v>0</v>
      </c>
      <c r="M106" s="33">
        <f t="shared" si="32"/>
        <v>0</v>
      </c>
    </row>
    <row r="107" spans="1:13" s="30" customFormat="1" ht="63" x14ac:dyDescent="0.25">
      <c r="A107" s="29" t="s">
        <v>188</v>
      </c>
      <c r="B107" s="31" t="s">
        <v>189</v>
      </c>
      <c r="C107" s="29" t="s">
        <v>24</v>
      </c>
      <c r="D107" s="29" t="s">
        <v>25</v>
      </c>
      <c r="E107" s="29" t="s">
        <v>26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</row>
    <row r="108" spans="1:13" s="30" customFormat="1" ht="63" x14ac:dyDescent="0.25">
      <c r="A108" s="29" t="s">
        <v>190</v>
      </c>
      <c r="B108" s="31" t="s">
        <v>191</v>
      </c>
      <c r="C108" s="29" t="s">
        <v>24</v>
      </c>
      <c r="D108" s="29" t="s">
        <v>25</v>
      </c>
      <c r="E108" s="29" t="s">
        <v>26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</row>
    <row r="109" spans="1:13" s="30" customFormat="1" ht="47.25" x14ac:dyDescent="0.25">
      <c r="A109" s="29" t="s">
        <v>192</v>
      </c>
      <c r="B109" s="31" t="s">
        <v>193</v>
      </c>
      <c r="C109" s="29" t="s">
        <v>24</v>
      </c>
      <c r="D109" s="29" t="s">
        <v>25</v>
      </c>
      <c r="E109" s="29" t="s">
        <v>26</v>
      </c>
      <c r="F109" s="33">
        <f t="shared" ref="F109:M109" si="33">SUM(F110:F119)</f>
        <v>0</v>
      </c>
      <c r="G109" s="33">
        <f t="shared" si="33"/>
        <v>0</v>
      </c>
      <c r="H109" s="33">
        <f t="shared" si="33"/>
        <v>0</v>
      </c>
      <c r="I109" s="33">
        <f t="shared" si="33"/>
        <v>0</v>
      </c>
      <c r="J109" s="33">
        <f t="shared" si="33"/>
        <v>0</v>
      </c>
      <c r="K109" s="33">
        <f t="shared" si="33"/>
        <v>0</v>
      </c>
      <c r="L109" s="33">
        <f t="shared" si="33"/>
        <v>0</v>
      </c>
      <c r="M109" s="33">
        <f t="shared" si="33"/>
        <v>0</v>
      </c>
    </row>
    <row r="110" spans="1:13" s="30" customFormat="1" ht="126" x14ac:dyDescent="0.25">
      <c r="A110" s="29" t="s">
        <v>192</v>
      </c>
      <c r="B110" s="31" t="s">
        <v>194</v>
      </c>
      <c r="C110" s="29" t="s">
        <v>195</v>
      </c>
      <c r="D110" s="29" t="s">
        <v>25</v>
      </c>
      <c r="E110" s="29" t="s">
        <v>26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</row>
    <row r="111" spans="1:13" s="30" customFormat="1" ht="110.25" x14ac:dyDescent="0.25">
      <c r="A111" s="29" t="s">
        <v>192</v>
      </c>
      <c r="B111" s="31" t="s">
        <v>196</v>
      </c>
      <c r="C111" s="29" t="s">
        <v>197</v>
      </c>
      <c r="D111" s="29" t="s">
        <v>25</v>
      </c>
      <c r="E111" s="29" t="s">
        <v>26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</row>
    <row r="112" spans="1:13" s="30" customFormat="1" ht="110.25" x14ac:dyDescent="0.25">
      <c r="A112" s="29" t="s">
        <v>192</v>
      </c>
      <c r="B112" s="31" t="s">
        <v>198</v>
      </c>
      <c r="C112" s="29" t="s">
        <v>199</v>
      </c>
      <c r="D112" s="29" t="s">
        <v>25</v>
      </c>
      <c r="E112" s="29" t="s">
        <v>26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</row>
    <row r="113" spans="1:13" s="30" customFormat="1" ht="110.25" x14ac:dyDescent="0.25">
      <c r="A113" s="29" t="s">
        <v>192</v>
      </c>
      <c r="B113" s="31" t="s">
        <v>200</v>
      </c>
      <c r="C113" s="29" t="s">
        <v>201</v>
      </c>
      <c r="D113" s="29" t="s">
        <v>25</v>
      </c>
      <c r="E113" s="29" t="s">
        <v>26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</row>
    <row r="114" spans="1:13" s="30" customFormat="1" ht="126" x14ac:dyDescent="0.25">
      <c r="A114" s="29" t="s">
        <v>192</v>
      </c>
      <c r="B114" s="31" t="s">
        <v>202</v>
      </c>
      <c r="C114" s="29" t="s">
        <v>203</v>
      </c>
      <c r="D114" s="29" t="s">
        <v>25</v>
      </c>
      <c r="E114" s="29" t="s">
        <v>26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</row>
    <row r="115" spans="1:13" s="30" customFormat="1" ht="126" x14ac:dyDescent="0.25">
      <c r="A115" s="29" t="s">
        <v>192</v>
      </c>
      <c r="B115" s="31" t="s">
        <v>204</v>
      </c>
      <c r="C115" s="29" t="s">
        <v>205</v>
      </c>
      <c r="D115" s="29" t="s">
        <v>25</v>
      </c>
      <c r="E115" s="29" t="s">
        <v>26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</row>
    <row r="116" spans="1:13" s="30" customFormat="1" ht="126" x14ac:dyDescent="0.25">
      <c r="A116" s="29" t="s">
        <v>192</v>
      </c>
      <c r="B116" s="31" t="s">
        <v>206</v>
      </c>
      <c r="C116" s="29" t="s">
        <v>207</v>
      </c>
      <c r="D116" s="29" t="s">
        <v>25</v>
      </c>
      <c r="E116" s="29" t="s">
        <v>26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</row>
    <row r="117" spans="1:13" s="30" customFormat="1" ht="141.75" x14ac:dyDescent="0.25">
      <c r="A117" s="29" t="s">
        <v>192</v>
      </c>
      <c r="B117" s="31" t="s">
        <v>208</v>
      </c>
      <c r="C117" s="29" t="s">
        <v>209</v>
      </c>
      <c r="D117" s="29" t="s">
        <v>25</v>
      </c>
      <c r="E117" s="29" t="s">
        <v>26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</row>
    <row r="118" spans="1:13" s="30" customFormat="1" ht="110.25" x14ac:dyDescent="0.25">
      <c r="A118" s="29" t="s">
        <v>192</v>
      </c>
      <c r="B118" s="31" t="s">
        <v>210</v>
      </c>
      <c r="C118" s="29" t="s">
        <v>211</v>
      </c>
      <c r="D118" s="29" t="s">
        <v>25</v>
      </c>
      <c r="E118" s="29" t="s">
        <v>26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</row>
    <row r="119" spans="1:13" s="30" customFormat="1" ht="110.25" x14ac:dyDescent="0.25">
      <c r="A119" s="29" t="s">
        <v>192</v>
      </c>
      <c r="B119" s="31" t="s">
        <v>212</v>
      </c>
      <c r="C119" s="29" t="s">
        <v>213</v>
      </c>
      <c r="D119" s="29" t="s">
        <v>25</v>
      </c>
      <c r="E119" s="29" t="s">
        <v>26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</row>
    <row r="120" spans="1:13" s="30" customFormat="1" ht="47.25" x14ac:dyDescent="0.25">
      <c r="A120" s="29" t="s">
        <v>214</v>
      </c>
      <c r="B120" s="31" t="s">
        <v>215</v>
      </c>
      <c r="C120" s="29" t="s">
        <v>24</v>
      </c>
      <c r="D120" s="29" t="s">
        <v>25</v>
      </c>
      <c r="E120" s="29" t="s">
        <v>26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</row>
    <row r="121" spans="1:13" s="30" customFormat="1" ht="31.5" x14ac:dyDescent="0.25">
      <c r="A121" s="29" t="s">
        <v>216</v>
      </c>
      <c r="B121" s="31" t="s">
        <v>217</v>
      </c>
      <c r="C121" s="29" t="s">
        <v>24</v>
      </c>
      <c r="D121" s="29" t="s">
        <v>25</v>
      </c>
      <c r="E121" s="29" t="s">
        <v>26</v>
      </c>
      <c r="F121" s="33">
        <f t="shared" ref="F121:M121" si="34">SUM(F122:F129)</f>
        <v>0</v>
      </c>
      <c r="G121" s="33">
        <f t="shared" si="34"/>
        <v>0</v>
      </c>
      <c r="H121" s="33">
        <f t="shared" si="34"/>
        <v>0</v>
      </c>
      <c r="I121" s="33">
        <f t="shared" si="34"/>
        <v>0</v>
      </c>
      <c r="J121" s="33">
        <f t="shared" si="34"/>
        <v>0</v>
      </c>
      <c r="K121" s="33">
        <f t="shared" si="34"/>
        <v>0</v>
      </c>
      <c r="L121" s="33">
        <f t="shared" si="34"/>
        <v>0</v>
      </c>
      <c r="M121" s="33">
        <f t="shared" si="34"/>
        <v>0</v>
      </c>
    </row>
    <row r="122" spans="1:13" s="30" customFormat="1" ht="31.5" x14ac:dyDescent="0.25">
      <c r="A122" s="29" t="s">
        <v>216</v>
      </c>
      <c r="B122" s="31" t="s">
        <v>218</v>
      </c>
      <c r="C122" s="29" t="s">
        <v>219</v>
      </c>
      <c r="D122" s="29" t="s">
        <v>25</v>
      </c>
      <c r="E122" s="29" t="s">
        <v>26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</row>
    <row r="123" spans="1:13" s="30" customFormat="1" ht="63" x14ac:dyDescent="0.25">
      <c r="A123" s="29" t="s">
        <v>216</v>
      </c>
      <c r="B123" s="31" t="s">
        <v>220</v>
      </c>
      <c r="C123" s="29" t="s">
        <v>221</v>
      </c>
      <c r="D123" s="29" t="s">
        <v>25</v>
      </c>
      <c r="E123" s="29" t="s">
        <v>26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</row>
    <row r="124" spans="1:13" s="30" customFormat="1" ht="31.5" x14ac:dyDescent="0.25">
      <c r="A124" s="29" t="s">
        <v>216</v>
      </c>
      <c r="B124" s="31" t="s">
        <v>222</v>
      </c>
      <c r="C124" s="29" t="s">
        <v>223</v>
      </c>
      <c r="D124" s="29" t="s">
        <v>25</v>
      </c>
      <c r="E124" s="29" t="s">
        <v>26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</row>
    <row r="125" spans="1:13" s="30" customFormat="1" ht="63" x14ac:dyDescent="0.25">
      <c r="A125" s="29" t="s">
        <v>216</v>
      </c>
      <c r="B125" s="31" t="s">
        <v>224</v>
      </c>
      <c r="C125" s="29" t="s">
        <v>225</v>
      </c>
      <c r="D125" s="29" t="s">
        <v>25</v>
      </c>
      <c r="E125" s="29" t="s">
        <v>26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</row>
    <row r="126" spans="1:13" s="30" customFormat="1" ht="78.75" x14ac:dyDescent="0.25">
      <c r="A126" s="29" t="s">
        <v>216</v>
      </c>
      <c r="B126" s="31" t="s">
        <v>226</v>
      </c>
      <c r="C126" s="29" t="s">
        <v>227</v>
      </c>
      <c r="D126" s="29" t="s">
        <v>25</v>
      </c>
      <c r="E126" s="29" t="s">
        <v>26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</row>
    <row r="127" spans="1:13" s="30" customFormat="1" ht="47.25" x14ac:dyDescent="0.25">
      <c r="A127" s="29" t="s">
        <v>216</v>
      </c>
      <c r="B127" s="31" t="s">
        <v>228</v>
      </c>
      <c r="C127" s="29" t="s">
        <v>229</v>
      </c>
      <c r="D127" s="29" t="s">
        <v>25</v>
      </c>
      <c r="E127" s="29" t="s">
        <v>26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</row>
    <row r="128" spans="1:13" s="30" customFormat="1" ht="47.25" x14ac:dyDescent="0.25">
      <c r="A128" s="29" t="s">
        <v>216</v>
      </c>
      <c r="B128" s="31" t="s">
        <v>230</v>
      </c>
      <c r="C128" s="29" t="s">
        <v>231</v>
      </c>
      <c r="D128" s="29" t="s">
        <v>25</v>
      </c>
      <c r="E128" s="29" t="s">
        <v>26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</row>
    <row r="129" spans="1:13" s="30" customFormat="1" ht="47.25" x14ac:dyDescent="0.25">
      <c r="A129" s="29" t="s">
        <v>216</v>
      </c>
      <c r="B129" s="31" t="s">
        <v>232</v>
      </c>
      <c r="C129" s="29" t="s">
        <v>233</v>
      </c>
      <c r="D129" s="29" t="s">
        <v>25</v>
      </c>
      <c r="E129" s="29" t="s">
        <v>26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</row>
    <row r="130" spans="1:13" s="30" customFormat="1" ht="47.25" x14ac:dyDescent="0.25">
      <c r="A130" s="29" t="s">
        <v>234</v>
      </c>
      <c r="B130" s="31" t="s">
        <v>235</v>
      </c>
      <c r="C130" s="29" t="s">
        <v>24</v>
      </c>
      <c r="D130" s="29" t="s">
        <v>25</v>
      </c>
      <c r="E130" s="29" t="s">
        <v>26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</row>
    <row r="131" spans="1:13" s="30" customFormat="1" ht="31.5" x14ac:dyDescent="0.25">
      <c r="A131" s="29" t="s">
        <v>236</v>
      </c>
      <c r="B131" s="31" t="s">
        <v>237</v>
      </c>
      <c r="C131" s="29" t="s">
        <v>24</v>
      </c>
      <c r="D131" s="29" t="s">
        <v>25</v>
      </c>
      <c r="E131" s="29" t="s">
        <v>26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</row>
    <row r="132" spans="1:13" s="30" customFormat="1" ht="94.5" x14ac:dyDescent="0.25">
      <c r="A132" s="29" t="s">
        <v>238</v>
      </c>
      <c r="B132" s="31" t="s">
        <v>239</v>
      </c>
      <c r="C132" s="29" t="s">
        <v>24</v>
      </c>
      <c r="D132" s="29" t="s">
        <v>25</v>
      </c>
      <c r="E132" s="29" t="s">
        <v>26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</row>
    <row r="133" spans="1:13" s="30" customFormat="1" ht="31.5" x14ac:dyDescent="0.25">
      <c r="A133" s="29" t="s">
        <v>240</v>
      </c>
      <c r="B133" s="31" t="s">
        <v>241</v>
      </c>
      <c r="C133" s="29" t="s">
        <v>24</v>
      </c>
      <c r="D133" s="29" t="s">
        <v>25</v>
      </c>
      <c r="E133" s="29" t="s">
        <v>26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</row>
    <row r="134" spans="1:13" s="30" customFormat="1" ht="31.5" x14ac:dyDescent="0.25">
      <c r="A134" s="29" t="s">
        <v>242</v>
      </c>
      <c r="B134" s="31" t="s">
        <v>241</v>
      </c>
      <c r="C134" s="29" t="s">
        <v>24</v>
      </c>
      <c r="D134" s="29" t="s">
        <v>25</v>
      </c>
      <c r="E134" s="29" t="s">
        <v>26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</row>
    <row r="135" spans="1:13" s="30" customFormat="1" ht="47.25" x14ac:dyDescent="0.25">
      <c r="A135" s="29" t="s">
        <v>243</v>
      </c>
      <c r="B135" s="31" t="s">
        <v>244</v>
      </c>
      <c r="C135" s="29" t="s">
        <v>24</v>
      </c>
      <c r="D135" s="29" t="s">
        <v>25</v>
      </c>
      <c r="E135" s="29" t="s">
        <v>26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</row>
    <row r="136" spans="1:13" s="30" customFormat="1" ht="47.25" x14ac:dyDescent="0.25">
      <c r="A136" s="29" t="s">
        <v>245</v>
      </c>
      <c r="B136" s="31" t="s">
        <v>246</v>
      </c>
      <c r="C136" s="29" t="s">
        <v>24</v>
      </c>
      <c r="D136" s="29" t="s">
        <v>25</v>
      </c>
      <c r="E136" s="29" t="s">
        <v>26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</row>
    <row r="137" spans="1:13" s="30" customFormat="1" ht="31.5" x14ac:dyDescent="0.25">
      <c r="A137" s="29" t="s">
        <v>247</v>
      </c>
      <c r="B137" s="31" t="s">
        <v>241</v>
      </c>
      <c r="C137" s="29" t="s">
        <v>24</v>
      </c>
      <c r="D137" s="29" t="s">
        <v>25</v>
      </c>
      <c r="E137" s="29" t="s">
        <v>26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</row>
    <row r="138" spans="1:13" s="30" customFormat="1" ht="63" x14ac:dyDescent="0.25">
      <c r="A138" s="29" t="s">
        <v>248</v>
      </c>
      <c r="B138" s="31" t="s">
        <v>249</v>
      </c>
      <c r="C138" s="29" t="s">
        <v>24</v>
      </c>
      <c r="D138" s="29" t="s">
        <v>25</v>
      </c>
      <c r="E138" s="29" t="s">
        <v>26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</row>
    <row r="139" spans="1:13" s="30" customFormat="1" ht="94.5" x14ac:dyDescent="0.25">
      <c r="A139" s="29" t="s">
        <v>250</v>
      </c>
      <c r="B139" s="31" t="s">
        <v>251</v>
      </c>
      <c r="C139" s="29" t="s">
        <v>24</v>
      </c>
      <c r="D139" s="29" t="s">
        <v>25</v>
      </c>
      <c r="E139" s="29" t="s">
        <v>26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</row>
    <row r="140" spans="1:13" s="30" customFormat="1" ht="94.5" x14ac:dyDescent="0.25">
      <c r="A140" s="29" t="s">
        <v>252</v>
      </c>
      <c r="B140" s="31" t="s">
        <v>253</v>
      </c>
      <c r="C140" s="29" t="s">
        <v>24</v>
      </c>
      <c r="D140" s="29" t="s">
        <v>25</v>
      </c>
      <c r="E140" s="29" t="s">
        <v>26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</row>
    <row r="141" spans="1:13" s="30" customFormat="1" ht="78.75" x14ac:dyDescent="0.25">
      <c r="A141" s="29" t="s">
        <v>254</v>
      </c>
      <c r="B141" s="31" t="s">
        <v>255</v>
      </c>
      <c r="C141" s="29" t="s">
        <v>24</v>
      </c>
      <c r="D141" s="29" t="s">
        <v>25</v>
      </c>
      <c r="E141" s="29" t="s">
        <v>26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</row>
    <row r="142" spans="1:13" s="30" customFormat="1" ht="110.25" x14ac:dyDescent="0.25">
      <c r="A142" s="29" t="s">
        <v>256</v>
      </c>
      <c r="B142" s="31" t="s">
        <v>257</v>
      </c>
      <c r="C142" s="29" t="s">
        <v>24</v>
      </c>
      <c r="D142" s="29" t="s">
        <v>25</v>
      </c>
      <c r="E142" s="29" t="s">
        <v>26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</row>
    <row r="143" spans="1:13" s="30" customFormat="1" ht="110.25" x14ac:dyDescent="0.25">
      <c r="A143" s="29" t="s">
        <v>258</v>
      </c>
      <c r="B143" s="31" t="s">
        <v>259</v>
      </c>
      <c r="C143" s="29" t="s">
        <v>24</v>
      </c>
      <c r="D143" s="29" t="s">
        <v>25</v>
      </c>
      <c r="E143" s="29" t="s">
        <v>26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</row>
    <row r="144" spans="1:13" s="30" customFormat="1" ht="47.25" x14ac:dyDescent="0.25">
      <c r="A144" s="29" t="s">
        <v>260</v>
      </c>
      <c r="B144" s="31" t="s">
        <v>261</v>
      </c>
      <c r="C144" s="29" t="s">
        <v>24</v>
      </c>
      <c r="D144" s="29" t="s">
        <v>25</v>
      </c>
      <c r="E144" s="29" t="s">
        <v>26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</row>
    <row r="145" spans="1:13" s="30" customFormat="1" ht="63" x14ac:dyDescent="0.25">
      <c r="A145" s="29" t="s">
        <v>262</v>
      </c>
      <c r="B145" s="31" t="s">
        <v>263</v>
      </c>
      <c r="C145" s="29" t="s">
        <v>24</v>
      </c>
      <c r="D145" s="29" t="s">
        <v>25</v>
      </c>
      <c r="E145" s="29" t="s">
        <v>26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</row>
    <row r="146" spans="1:13" s="30" customFormat="1" ht="31.5" x14ac:dyDescent="0.25">
      <c r="A146" s="29" t="s">
        <v>264</v>
      </c>
      <c r="B146" s="31" t="s">
        <v>265</v>
      </c>
      <c r="C146" s="29" t="s">
        <v>24</v>
      </c>
      <c r="D146" s="29" t="s">
        <v>25</v>
      </c>
      <c r="E146" s="29" t="s">
        <v>26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</row>
    <row r="147" spans="1:13" s="30" customFormat="1" ht="31.5" x14ac:dyDescent="0.25">
      <c r="A147" s="29" t="s">
        <v>266</v>
      </c>
      <c r="B147" s="31" t="s">
        <v>267</v>
      </c>
      <c r="C147" s="29" t="s">
        <v>24</v>
      </c>
      <c r="D147" s="29" t="s">
        <v>25</v>
      </c>
      <c r="E147" s="29" t="s">
        <v>26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</row>
    <row r="148" spans="1:13" s="30" customFormat="1" ht="31.5" x14ac:dyDescent="0.25">
      <c r="A148" s="29" t="s">
        <v>268</v>
      </c>
      <c r="B148" s="31" t="s">
        <v>269</v>
      </c>
      <c r="C148" s="29" t="s">
        <v>24</v>
      </c>
      <c r="D148" s="29" t="s">
        <v>25</v>
      </c>
      <c r="E148" s="29" t="s">
        <v>26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</row>
    <row r="149" spans="1:13" s="30" customFormat="1" ht="31.5" x14ac:dyDescent="0.25">
      <c r="A149" s="29" t="s">
        <v>270</v>
      </c>
      <c r="B149" s="31" t="s">
        <v>183</v>
      </c>
      <c r="C149" s="29" t="s">
        <v>24</v>
      </c>
      <c r="D149" s="29" t="s">
        <v>25</v>
      </c>
      <c r="E149" s="29" t="s">
        <v>26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</row>
    <row r="150" spans="1:13" s="30" customFormat="1" ht="31.5" x14ac:dyDescent="0.25">
      <c r="A150" s="29" t="s">
        <v>271</v>
      </c>
      <c r="B150" s="31" t="s">
        <v>272</v>
      </c>
      <c r="C150" s="29" t="s">
        <v>24</v>
      </c>
      <c r="D150" s="29" t="s">
        <v>25</v>
      </c>
      <c r="E150" s="29" t="s">
        <v>26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</row>
    <row r="151" spans="1:13" s="30" customFormat="1" ht="47.25" x14ac:dyDescent="0.25">
      <c r="A151" s="29" t="s">
        <v>273</v>
      </c>
      <c r="B151" s="31" t="s">
        <v>274</v>
      </c>
      <c r="C151" s="29" t="s">
        <v>24</v>
      </c>
      <c r="D151" s="29" t="s">
        <v>25</v>
      </c>
      <c r="E151" s="29" t="s">
        <v>26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</row>
    <row r="152" spans="1:13" s="30" customFormat="1" ht="47.25" x14ac:dyDescent="0.25">
      <c r="A152" s="29" t="s">
        <v>275</v>
      </c>
      <c r="B152" s="31" t="s">
        <v>276</v>
      </c>
      <c r="C152" s="29" t="s">
        <v>24</v>
      </c>
      <c r="D152" s="29" t="s">
        <v>25</v>
      </c>
      <c r="E152" s="29" t="s">
        <v>26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</row>
    <row r="153" spans="1:13" s="30" customFormat="1" ht="47.25" x14ac:dyDescent="0.25">
      <c r="A153" s="29" t="s">
        <v>277</v>
      </c>
      <c r="B153" s="31" t="s">
        <v>278</v>
      </c>
      <c r="C153" s="29" t="s">
        <v>24</v>
      </c>
      <c r="D153" s="29" t="s">
        <v>25</v>
      </c>
      <c r="E153" s="29" t="s">
        <v>26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</row>
    <row r="154" spans="1:13" s="30" customFormat="1" ht="47.25" x14ac:dyDescent="0.25">
      <c r="A154" s="29" t="s">
        <v>279</v>
      </c>
      <c r="B154" s="31" t="s">
        <v>185</v>
      </c>
      <c r="C154" s="29" t="s">
        <v>24</v>
      </c>
      <c r="D154" s="29" t="s">
        <v>25</v>
      </c>
      <c r="E154" s="29" t="s">
        <v>26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</row>
    <row r="155" spans="1:13" s="30" customFormat="1" ht="47.25" x14ac:dyDescent="0.25">
      <c r="A155" s="29" t="s">
        <v>280</v>
      </c>
      <c r="B155" s="31" t="s">
        <v>281</v>
      </c>
      <c r="C155" s="29" t="s">
        <v>24</v>
      </c>
      <c r="D155" s="29" t="s">
        <v>25</v>
      </c>
      <c r="E155" s="29" t="s">
        <v>26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</row>
    <row r="156" spans="1:13" s="30" customFormat="1" ht="31.5" x14ac:dyDescent="0.25">
      <c r="A156" s="29" t="s">
        <v>282</v>
      </c>
      <c r="B156" s="31" t="s">
        <v>283</v>
      </c>
      <c r="C156" s="29" t="s">
        <v>24</v>
      </c>
      <c r="D156" s="29" t="s">
        <v>25</v>
      </c>
      <c r="E156" s="29" t="s">
        <v>26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</row>
    <row r="157" spans="1:13" s="30" customFormat="1" ht="63" x14ac:dyDescent="0.25">
      <c r="A157" s="29" t="s">
        <v>284</v>
      </c>
      <c r="B157" s="31" t="s">
        <v>285</v>
      </c>
      <c r="C157" s="29" t="s">
        <v>24</v>
      </c>
      <c r="D157" s="29" t="s">
        <v>25</v>
      </c>
      <c r="E157" s="29" t="s">
        <v>26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</row>
    <row r="158" spans="1:13" s="30" customFormat="1" ht="63" x14ac:dyDescent="0.25">
      <c r="A158" s="29" t="s">
        <v>286</v>
      </c>
      <c r="B158" s="31" t="s">
        <v>287</v>
      </c>
      <c r="C158" s="29" t="s">
        <v>24</v>
      </c>
      <c r="D158" s="29" t="s">
        <v>25</v>
      </c>
      <c r="E158" s="29" t="s">
        <v>26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</row>
    <row r="159" spans="1:13" s="30" customFormat="1" ht="31.5" x14ac:dyDescent="0.25">
      <c r="A159" s="29" t="s">
        <v>288</v>
      </c>
      <c r="B159" s="31" t="s">
        <v>283</v>
      </c>
      <c r="C159" s="29" t="s">
        <v>24</v>
      </c>
      <c r="D159" s="29" t="s">
        <v>25</v>
      </c>
      <c r="E159" s="29" t="s">
        <v>26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</row>
    <row r="160" spans="1:13" s="30" customFormat="1" ht="63" x14ac:dyDescent="0.25">
      <c r="A160" s="29" t="s">
        <v>289</v>
      </c>
      <c r="B160" s="31" t="s">
        <v>285</v>
      </c>
      <c r="C160" s="29" t="s">
        <v>24</v>
      </c>
      <c r="D160" s="29" t="s">
        <v>25</v>
      </c>
      <c r="E160" s="29" t="s">
        <v>26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</row>
    <row r="161" spans="1:13" s="30" customFormat="1" ht="63" x14ac:dyDescent="0.25">
      <c r="A161" s="29" t="s">
        <v>290</v>
      </c>
      <c r="B161" s="31" t="s">
        <v>287</v>
      </c>
      <c r="C161" s="29" t="s">
        <v>24</v>
      </c>
      <c r="D161" s="29" t="s">
        <v>25</v>
      </c>
      <c r="E161" s="29" t="s">
        <v>26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</row>
    <row r="162" spans="1:13" s="30" customFormat="1" ht="16.5" x14ac:dyDescent="0.25">
      <c r="A162" s="29" t="s">
        <v>291</v>
      </c>
      <c r="B162" s="31" t="s">
        <v>292</v>
      </c>
      <c r="C162" s="29" t="s">
        <v>24</v>
      </c>
      <c r="D162" s="29" t="s">
        <v>25</v>
      </c>
      <c r="E162" s="29" t="s">
        <v>26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</row>
    <row r="163" spans="1:13" s="30" customFormat="1" ht="47.25" x14ac:dyDescent="0.25">
      <c r="A163" s="29" t="s">
        <v>293</v>
      </c>
      <c r="B163" s="31" t="s">
        <v>294</v>
      </c>
      <c r="C163" s="29" t="s">
        <v>24</v>
      </c>
      <c r="D163" s="29" t="s">
        <v>25</v>
      </c>
      <c r="E163" s="29" t="s">
        <v>26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</row>
    <row r="164" spans="1:13" s="30" customFormat="1" ht="31.5" x14ac:dyDescent="0.25">
      <c r="A164" s="29" t="s">
        <v>295</v>
      </c>
      <c r="B164" s="31" t="s">
        <v>296</v>
      </c>
      <c r="C164" s="29" t="s">
        <v>24</v>
      </c>
      <c r="D164" s="29" t="s">
        <v>25</v>
      </c>
      <c r="E164" s="29" t="s">
        <v>26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</row>
    <row r="165" spans="1:13" s="30" customFormat="1" ht="31.5" x14ac:dyDescent="0.25">
      <c r="A165" s="29" t="s">
        <v>297</v>
      </c>
      <c r="B165" s="31" t="s">
        <v>298</v>
      </c>
      <c r="C165" s="29" t="s">
        <v>24</v>
      </c>
      <c r="D165" s="29" t="s">
        <v>25</v>
      </c>
      <c r="E165" s="29" t="s">
        <v>26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</row>
    <row r="166" spans="1:13" s="30" customFormat="1" ht="31.5" x14ac:dyDescent="0.25">
      <c r="A166" s="29" t="s">
        <v>299</v>
      </c>
      <c r="B166" s="31" t="s">
        <v>300</v>
      </c>
      <c r="C166" s="29" t="s">
        <v>24</v>
      </c>
      <c r="D166" s="29" t="s">
        <v>25</v>
      </c>
      <c r="E166" s="29" t="s">
        <v>26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</row>
    <row r="167" spans="1:13" s="30" customFormat="1" ht="47.25" x14ac:dyDescent="0.25">
      <c r="A167" s="29" t="s">
        <v>301</v>
      </c>
      <c r="B167" s="31" t="s">
        <v>215</v>
      </c>
      <c r="C167" s="29" t="s">
        <v>24</v>
      </c>
      <c r="D167" s="29" t="s">
        <v>25</v>
      </c>
      <c r="E167" s="29" t="s">
        <v>26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</row>
    <row r="168" spans="1:13" s="30" customFormat="1" ht="31.5" x14ac:dyDescent="0.25">
      <c r="A168" s="29" t="s">
        <v>302</v>
      </c>
      <c r="B168" s="31" t="s">
        <v>303</v>
      </c>
      <c r="C168" s="29" t="s">
        <v>24</v>
      </c>
      <c r="D168" s="29" t="s">
        <v>25</v>
      </c>
      <c r="E168" s="29" t="s">
        <v>26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</row>
    <row r="169" spans="1:13" s="30" customFormat="1" ht="63" x14ac:dyDescent="0.25">
      <c r="A169" s="29" t="s">
        <v>304</v>
      </c>
      <c r="B169" s="31" t="s">
        <v>305</v>
      </c>
      <c r="C169" s="29" t="s">
        <v>24</v>
      </c>
      <c r="D169" s="29" t="s">
        <v>25</v>
      </c>
      <c r="E169" s="29" t="s">
        <v>26</v>
      </c>
      <c r="F169" s="33">
        <f>F170+F176+F183+F190+F191</f>
        <v>0</v>
      </c>
      <c r="G169" s="33">
        <f t="shared" ref="G169:M169" si="35">G170+G176+G183+G190+G191</f>
        <v>0</v>
      </c>
      <c r="H169" s="33">
        <f t="shared" si="35"/>
        <v>0</v>
      </c>
      <c r="I169" s="33">
        <f t="shared" si="35"/>
        <v>0</v>
      </c>
      <c r="J169" s="33">
        <f t="shared" si="35"/>
        <v>0</v>
      </c>
      <c r="K169" s="33">
        <f t="shared" si="35"/>
        <v>0</v>
      </c>
      <c r="L169" s="33">
        <f t="shared" si="35"/>
        <v>0</v>
      </c>
      <c r="M169" s="33">
        <f t="shared" si="35"/>
        <v>0</v>
      </c>
    </row>
    <row r="170" spans="1:13" s="30" customFormat="1" ht="16.5" x14ac:dyDescent="0.25">
      <c r="A170" s="29" t="s">
        <v>306</v>
      </c>
      <c r="B170" s="31" t="s">
        <v>307</v>
      </c>
      <c r="C170" s="29" t="s">
        <v>24</v>
      </c>
      <c r="D170" s="29" t="s">
        <v>25</v>
      </c>
      <c r="E170" s="29" t="s">
        <v>26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</row>
    <row r="171" spans="1:13" s="30" customFormat="1" ht="31.5" x14ac:dyDescent="0.25">
      <c r="A171" s="29" t="s">
        <v>308</v>
      </c>
      <c r="B171" s="31" t="s">
        <v>309</v>
      </c>
      <c r="C171" s="29" t="s">
        <v>24</v>
      </c>
      <c r="D171" s="29" t="s">
        <v>25</v>
      </c>
      <c r="E171" s="29" t="s">
        <v>26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</row>
    <row r="172" spans="1:13" s="30" customFormat="1" ht="47.25" x14ac:dyDescent="0.25">
      <c r="A172" s="29" t="s">
        <v>310</v>
      </c>
      <c r="B172" s="31" t="s">
        <v>311</v>
      </c>
      <c r="C172" s="29" t="s">
        <v>24</v>
      </c>
      <c r="D172" s="29" t="s">
        <v>25</v>
      </c>
      <c r="E172" s="29" t="s">
        <v>26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</row>
    <row r="173" spans="1:13" s="30" customFormat="1" ht="31.5" x14ac:dyDescent="0.25">
      <c r="A173" s="29" t="s">
        <v>312</v>
      </c>
      <c r="B173" s="31" t="s">
        <v>183</v>
      </c>
      <c r="C173" s="29" t="s">
        <v>24</v>
      </c>
      <c r="D173" s="29" t="s">
        <v>25</v>
      </c>
      <c r="E173" s="29" t="s">
        <v>26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</row>
    <row r="174" spans="1:13" s="30" customFormat="1" ht="47.25" x14ac:dyDescent="0.25">
      <c r="A174" s="29" t="s">
        <v>313</v>
      </c>
      <c r="B174" s="31" t="s">
        <v>314</v>
      </c>
      <c r="C174" s="29" t="s">
        <v>24</v>
      </c>
      <c r="D174" s="29" t="s">
        <v>25</v>
      </c>
      <c r="E174" s="29" t="s">
        <v>26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</row>
    <row r="175" spans="1:13" s="30" customFormat="1" ht="47.25" x14ac:dyDescent="0.25">
      <c r="A175" s="29" t="s">
        <v>315</v>
      </c>
      <c r="B175" s="31" t="s">
        <v>316</v>
      </c>
      <c r="C175" s="29" t="s">
        <v>24</v>
      </c>
      <c r="D175" s="29" t="s">
        <v>25</v>
      </c>
      <c r="E175" s="29" t="s">
        <v>26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</row>
    <row r="176" spans="1:13" s="30" customFormat="1" ht="47.25" x14ac:dyDescent="0.25">
      <c r="A176" s="29" t="s">
        <v>317</v>
      </c>
      <c r="B176" s="31" t="s">
        <v>318</v>
      </c>
      <c r="C176" s="29" t="s">
        <v>24</v>
      </c>
      <c r="D176" s="29" t="s">
        <v>25</v>
      </c>
      <c r="E176" s="29" t="s">
        <v>26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</row>
    <row r="177" spans="1:13" s="30" customFormat="1" ht="47.25" x14ac:dyDescent="0.25">
      <c r="A177" s="29" t="s">
        <v>319</v>
      </c>
      <c r="B177" s="31" t="s">
        <v>320</v>
      </c>
      <c r="C177" s="29" t="s">
        <v>24</v>
      </c>
      <c r="D177" s="29" t="s">
        <v>25</v>
      </c>
      <c r="E177" s="29" t="s">
        <v>26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</row>
    <row r="178" spans="1:13" s="30" customFormat="1" ht="63" x14ac:dyDescent="0.25">
      <c r="A178" s="29" t="s">
        <v>321</v>
      </c>
      <c r="B178" s="31" t="s">
        <v>322</v>
      </c>
      <c r="C178" s="29" t="s">
        <v>24</v>
      </c>
      <c r="D178" s="29" t="s">
        <v>25</v>
      </c>
      <c r="E178" s="29" t="s">
        <v>26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</row>
    <row r="179" spans="1:13" s="30" customFormat="1" ht="47.25" x14ac:dyDescent="0.25">
      <c r="A179" s="29" t="s">
        <v>323</v>
      </c>
      <c r="B179" s="31" t="s">
        <v>185</v>
      </c>
      <c r="C179" s="29" t="s">
        <v>24</v>
      </c>
      <c r="D179" s="29" t="s">
        <v>25</v>
      </c>
      <c r="E179" s="29" t="s">
        <v>26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</row>
    <row r="180" spans="1:13" s="30" customFormat="1" ht="63" x14ac:dyDescent="0.25">
      <c r="A180" s="29" t="s">
        <v>324</v>
      </c>
      <c r="B180" s="31" t="s">
        <v>325</v>
      </c>
      <c r="C180" s="29" t="s">
        <v>24</v>
      </c>
      <c r="D180" s="29" t="s">
        <v>25</v>
      </c>
      <c r="E180" s="29" t="s">
        <v>26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</row>
    <row r="181" spans="1:13" s="30" customFormat="1" ht="63" x14ac:dyDescent="0.25">
      <c r="A181" s="29" t="s">
        <v>326</v>
      </c>
      <c r="B181" s="31" t="s">
        <v>327</v>
      </c>
      <c r="C181" s="29" t="s">
        <v>24</v>
      </c>
      <c r="D181" s="29" t="s">
        <v>25</v>
      </c>
      <c r="E181" s="29" t="s">
        <v>26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</row>
    <row r="182" spans="1:13" s="30" customFormat="1" ht="31.5" x14ac:dyDescent="0.25">
      <c r="A182" s="29" t="s">
        <v>328</v>
      </c>
      <c r="B182" s="31" t="s">
        <v>329</v>
      </c>
      <c r="C182" s="29" t="s">
        <v>24</v>
      </c>
      <c r="D182" s="29" t="s">
        <v>25</v>
      </c>
      <c r="E182" s="29" t="s">
        <v>26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</row>
    <row r="183" spans="1:13" s="30" customFormat="1" ht="31.5" x14ac:dyDescent="0.25">
      <c r="A183" s="29" t="s">
        <v>330</v>
      </c>
      <c r="B183" s="31" t="s">
        <v>331</v>
      </c>
      <c r="C183" s="29" t="s">
        <v>24</v>
      </c>
      <c r="D183" s="29" t="s">
        <v>25</v>
      </c>
      <c r="E183" s="29" t="s">
        <v>26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</row>
    <row r="184" spans="1:13" s="30" customFormat="1" ht="31.5" x14ac:dyDescent="0.25">
      <c r="A184" s="29" t="s">
        <v>332</v>
      </c>
      <c r="B184" s="31" t="s">
        <v>333</v>
      </c>
      <c r="C184" s="29" t="s">
        <v>24</v>
      </c>
      <c r="D184" s="29" t="s">
        <v>25</v>
      </c>
      <c r="E184" s="29" t="s">
        <v>26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</row>
    <row r="185" spans="1:13" s="30" customFormat="1" ht="47.25" x14ac:dyDescent="0.25">
      <c r="A185" s="29" t="s">
        <v>334</v>
      </c>
      <c r="B185" s="31" t="s">
        <v>335</v>
      </c>
      <c r="C185" s="29" t="s">
        <v>24</v>
      </c>
      <c r="D185" s="29" t="s">
        <v>25</v>
      </c>
      <c r="E185" s="29" t="s">
        <v>26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</row>
    <row r="186" spans="1:13" s="30" customFormat="1" ht="47.25" x14ac:dyDescent="0.25">
      <c r="A186" s="29" t="s">
        <v>336</v>
      </c>
      <c r="B186" s="31" t="s">
        <v>337</v>
      </c>
      <c r="C186" s="29" t="s">
        <v>24</v>
      </c>
      <c r="D186" s="29" t="s">
        <v>25</v>
      </c>
      <c r="E186" s="29" t="s">
        <v>26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</row>
    <row r="187" spans="1:13" s="30" customFormat="1" ht="47.25" x14ac:dyDescent="0.25">
      <c r="A187" s="29" t="s">
        <v>338</v>
      </c>
      <c r="B187" s="31" t="s">
        <v>339</v>
      </c>
      <c r="C187" s="29" t="s">
        <v>24</v>
      </c>
      <c r="D187" s="29" t="s">
        <v>25</v>
      </c>
      <c r="E187" s="29" t="s">
        <v>26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</row>
    <row r="188" spans="1:13" s="30" customFormat="1" ht="47.25" x14ac:dyDescent="0.25">
      <c r="A188" s="29" t="s">
        <v>340</v>
      </c>
      <c r="B188" s="31" t="s">
        <v>341</v>
      </c>
      <c r="C188" s="29" t="s">
        <v>24</v>
      </c>
      <c r="D188" s="29" t="s">
        <v>25</v>
      </c>
      <c r="E188" s="29" t="s">
        <v>26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</row>
    <row r="189" spans="1:13" s="30" customFormat="1" ht="47.25" x14ac:dyDescent="0.25">
      <c r="A189" s="29" t="s">
        <v>342</v>
      </c>
      <c r="B189" s="31" t="s">
        <v>343</v>
      </c>
      <c r="C189" s="29" t="s">
        <v>24</v>
      </c>
      <c r="D189" s="29" t="s">
        <v>25</v>
      </c>
      <c r="E189" s="29" t="s">
        <v>26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</row>
    <row r="190" spans="1:13" s="30" customFormat="1" ht="47.25" x14ac:dyDescent="0.25">
      <c r="A190" s="29" t="s">
        <v>344</v>
      </c>
      <c r="B190" s="31" t="s">
        <v>215</v>
      </c>
      <c r="C190" s="29" t="s">
        <v>24</v>
      </c>
      <c r="D190" s="29" t="s">
        <v>25</v>
      </c>
      <c r="E190" s="29" t="s">
        <v>26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</row>
    <row r="191" spans="1:13" s="30" customFormat="1" ht="31.5" x14ac:dyDescent="0.25">
      <c r="A191" s="29" t="s">
        <v>345</v>
      </c>
      <c r="B191" s="31" t="s">
        <v>217</v>
      </c>
      <c r="C191" s="29" t="s">
        <v>24</v>
      </c>
      <c r="D191" s="29" t="s">
        <v>25</v>
      </c>
      <c r="E191" s="29" t="s">
        <v>26</v>
      </c>
      <c r="F191" s="33">
        <f t="shared" ref="F191:M191" si="36">SUM(F192:F192)</f>
        <v>0</v>
      </c>
      <c r="G191" s="33">
        <f t="shared" si="36"/>
        <v>0</v>
      </c>
      <c r="H191" s="33">
        <f t="shared" si="36"/>
        <v>0</v>
      </c>
      <c r="I191" s="33">
        <f t="shared" si="36"/>
        <v>0</v>
      </c>
      <c r="J191" s="33">
        <f t="shared" si="36"/>
        <v>0</v>
      </c>
      <c r="K191" s="33">
        <f t="shared" si="36"/>
        <v>0</v>
      </c>
      <c r="L191" s="33">
        <f t="shared" si="36"/>
        <v>0</v>
      </c>
      <c r="M191" s="33">
        <f t="shared" si="36"/>
        <v>0</v>
      </c>
    </row>
    <row r="192" spans="1:13" s="30" customFormat="1" ht="110.25" x14ac:dyDescent="0.25">
      <c r="A192" s="29" t="s">
        <v>345</v>
      </c>
      <c r="B192" s="31" t="s">
        <v>346</v>
      </c>
      <c r="C192" s="29" t="s">
        <v>347</v>
      </c>
      <c r="D192" s="29" t="s">
        <v>25</v>
      </c>
      <c r="E192" s="29" t="s">
        <v>26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</row>
    <row r="193" spans="1:13" s="30" customFormat="1" ht="31.5" x14ac:dyDescent="0.25">
      <c r="A193" s="29" t="s">
        <v>348</v>
      </c>
      <c r="B193" s="31" t="s">
        <v>349</v>
      </c>
      <c r="C193" s="29" t="s">
        <v>24</v>
      </c>
      <c r="D193" s="29" t="s">
        <v>25</v>
      </c>
      <c r="E193" s="29" t="s">
        <v>26</v>
      </c>
      <c r="F193" s="34">
        <v>0</v>
      </c>
      <c r="G193" s="34">
        <v>0</v>
      </c>
      <c r="H193" s="34">
        <v>0</v>
      </c>
      <c r="I193" s="34">
        <v>0</v>
      </c>
      <c r="J193" s="34">
        <v>0</v>
      </c>
      <c r="K193" s="34">
        <v>0</v>
      </c>
      <c r="L193" s="34">
        <v>0</v>
      </c>
      <c r="M193" s="34">
        <v>0</v>
      </c>
    </row>
    <row r="194" spans="1:13" s="37" customFormat="1" ht="16.5" x14ac:dyDescent="0.25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</row>
    <row r="195" spans="1:13" ht="54" customHeight="1" x14ac:dyDescent="0.25">
      <c r="A195" s="38" t="s">
        <v>350</v>
      </c>
      <c r="B195" s="38"/>
      <c r="C195" s="38"/>
      <c r="D195" s="38"/>
      <c r="E195" s="38"/>
      <c r="F195" s="38"/>
      <c r="G195" s="38"/>
      <c r="H195" s="39"/>
      <c r="I195" s="39"/>
      <c r="J195" s="40"/>
      <c r="K195" s="40"/>
    </row>
  </sheetData>
  <autoFilter ref="A17:M193"/>
  <mergeCells count="17">
    <mergeCell ref="A195:G195"/>
    <mergeCell ref="A13:M13"/>
    <mergeCell ref="A15:A16"/>
    <mergeCell ref="B15:B16"/>
    <mergeCell ref="C15:C16"/>
    <mergeCell ref="D15:D16"/>
    <mergeCell ref="E15:E16"/>
    <mergeCell ref="F15:G15"/>
    <mergeCell ref="H15:I15"/>
    <mergeCell ref="J15:K15"/>
    <mergeCell ref="L15:M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>
    <oddHeader xml:space="preserve">&amp;C&amp;18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2025-03-20T12:27:23Z</dcterms:created>
  <dcterms:modified xsi:type="dcterms:W3CDTF">2025-03-20T12:28:21Z</dcterms:modified>
</cp:coreProperties>
</file>